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72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/>
  <c r="G34" s="1"/>
  <c r="G37" s="1"/>
  <c r="H34" s="1"/>
  <c r="H37" s="1"/>
  <c r="I34" s="1"/>
  <c r="I37" s="1"/>
  <c r="J34" s="1"/>
  <c r="J37" s="1"/>
  <c r="J21"/>
  <c r="I21"/>
  <c r="H21"/>
  <c r="G21"/>
  <c r="F21"/>
  <c r="J14"/>
  <c r="I14"/>
  <c r="H22" l="1"/>
  <c r="H28" s="1"/>
  <c r="H29" s="1"/>
  <c r="G22"/>
  <c r="G28" s="1"/>
  <c r="G29" s="1"/>
  <c r="F28"/>
  <c r="F29" s="1"/>
  <c r="I22"/>
  <c r="I28" s="1"/>
  <c r="I29" s="1"/>
  <c r="J22"/>
  <c r="J28" s="1"/>
  <c r="J29" s="1"/>
</calcChain>
</file>

<file path=xl/sharedStrings.xml><?xml version="1.0" encoding="utf-8"?>
<sst xmlns="http://schemas.openxmlformats.org/spreadsheetml/2006/main" count="279" uniqueCount="169">
  <si>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</si>
  <si>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</si>
  <si>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</si>
  <si>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</si>
  <si>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</si>
  <si>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</si>
  <si>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</si>
  <si>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</si>
  <si>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</si>
  <si>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</si>
  <si>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</si>
  <si>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</si>
  <si>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</si>
  <si>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</si>
  <si>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</si>
  <si>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</si>
  <si>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</si>
  <si>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</si>
  <si>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</si>
  <si>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</si>
  <si>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</si>
  <si>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</si>
  <si>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</si>
  <si>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</si>
  <si>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Projekcija 
za 2025.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</si>
  <si>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</si>
  <si>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</si>
  <si>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</si>
  <si>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</si>
  <si>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</si>
  <si>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</si>
  <si>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</si>
  <si>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</si>
  <si>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</si>
  <si>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</si>
  <si>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</si>
  <si>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</si>
  <si>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</si>
  <si>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</si>
  <si>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</si>
  <si>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</si>
  <si>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</si>
  <si>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</si>
  <si>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</si>
  <si>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</si>
  <si>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</si>
  <si>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</si>
  <si>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</si>
  <si>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</si>
  <si>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</si>
  <si>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</si>
  <si>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</si>
  <si>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</si>
  <si>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</si>
  <si>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</si>
  <si>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</si>
  <si>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</si>
  <si>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</si>
  <si>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</si>
  <si>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</si>
  <si>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</si>
  <si>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</si>
  <si>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</si>
  <si>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</si>
  <si>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</si>
  <si>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</si>
  <si>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</si>
  <si>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</t>
  </si>
  <si>
    <t>Prihodi od prodaje proizvoda i robe te pruženih usluga, prihodi od donacija te povrati po protestiranim jamstvima</t>
  </si>
  <si>
    <t>Financijski rashodi</t>
  </si>
  <si>
    <t>Naknade građanima i kućanstvima na temelju osiguranja i druge naknade</t>
  </si>
  <si>
    <t>Prihodi od prodaje proizvoda i usluga</t>
  </si>
  <si>
    <t xml:space="preserve"> Ostali prihodi za posebne namjene</t>
  </si>
  <si>
    <t>2. Vlastiti prihodi iz. 3.1</t>
  </si>
  <si>
    <t>3. Prihodi za posebne namjene, iz.4.1</t>
  </si>
  <si>
    <t>4. Pomoći iz. 5.3</t>
  </si>
  <si>
    <t>Prihodi iz proračuna koji nije nadležan</t>
  </si>
  <si>
    <t>1 Opći prihodi i primici iz. 5.2</t>
  </si>
  <si>
    <r>
      <t xml:space="preserve">5. </t>
    </r>
    <r>
      <rPr>
        <b/>
        <sz val="10"/>
        <rFont val="Arial"/>
        <family val="2"/>
        <charset val="238"/>
      </rPr>
      <t>DONACIJE-iz.6.2</t>
    </r>
  </si>
  <si>
    <t>2 Vlastiti prihodi</t>
  </si>
  <si>
    <t>3 Prihodi za posebne namjene</t>
  </si>
  <si>
    <t>5 Donacije iz. 6.2</t>
  </si>
  <si>
    <t>6. Prihodi od prodaje nefinancijske imovine</t>
  </si>
  <si>
    <t>6. Prihodi od prodaje nefinancijske imovine iz.7.2</t>
  </si>
  <si>
    <t>7. Pomoći BPŽ IZ.5.1</t>
  </si>
  <si>
    <t>09 OBRAZOVANJE</t>
  </si>
  <si>
    <t>091 Osnovno obrazovanje</t>
  </si>
  <si>
    <t>096 Dodatne usluge u obrazovanju</t>
  </si>
  <si>
    <t>Odgoj i obrazovanje</t>
  </si>
  <si>
    <t>Osnovno školstvo</t>
  </si>
  <si>
    <t>Decentralizirana sredsva</t>
  </si>
  <si>
    <t>PROGRAM 6000</t>
  </si>
  <si>
    <t>Aktivnost A600002</t>
  </si>
  <si>
    <t>Izvor financiranja 5.2</t>
  </si>
  <si>
    <t>Aktivnost A600006</t>
  </si>
  <si>
    <t>Financiranje iznad minimalnog standarda</t>
  </si>
  <si>
    <t>izvor financiranja 3.1</t>
  </si>
  <si>
    <t>Vlastiti prihodi-PK</t>
  </si>
  <si>
    <t>izvor financiranja 4.2</t>
  </si>
  <si>
    <t>Prihodi za posebne namjene</t>
  </si>
  <si>
    <t>izvor financiranja 5.3</t>
  </si>
  <si>
    <t>Pomoći- PK</t>
  </si>
  <si>
    <t>financijski rashodi</t>
  </si>
  <si>
    <t>Naknade građanima i kućanstvima</t>
  </si>
  <si>
    <t>izvor financiranja  6.2</t>
  </si>
  <si>
    <t>Donacije</t>
  </si>
  <si>
    <t>izvor financiranja 7.2</t>
  </si>
  <si>
    <t>Prihod od prodaje nefinancijske imovine- PK</t>
  </si>
  <si>
    <t>Aktivnost A600012</t>
  </si>
  <si>
    <t>Osiguranje školske prehrane za djecu u riziku od siromaštva</t>
  </si>
  <si>
    <t xml:space="preserve">izvor financiranja 5.1 </t>
  </si>
  <si>
    <t>POMOĆI -BPŽ</t>
  </si>
  <si>
    <t>Pomoći -PK</t>
  </si>
  <si>
    <t>Izvor  financiranja 5.1</t>
  </si>
  <si>
    <t>Aktivnost A600014</t>
  </si>
  <si>
    <t>Projekt " Školska shema"</t>
  </si>
  <si>
    <t xml:space="preserve">izvor 5.1 </t>
  </si>
  <si>
    <t>Aktivnost A600027</t>
  </si>
  <si>
    <t>PROJEKT " Medni dan"</t>
  </si>
  <si>
    <t>Višak prihoda</t>
  </si>
  <si>
    <t>Rasodi za nabavu proizvedene dugotrajne imovine</t>
  </si>
  <si>
    <t>Dodatna ulaganja u nefinancijsku imovinu</t>
  </si>
  <si>
    <t>Prihodi od pruženih usluga</t>
  </si>
  <si>
    <t>7. Pomoći  BPŽ  IZ 5.1.</t>
  </si>
  <si>
    <t>A600031 Prehrana za učenike osnovnih škola</t>
  </si>
  <si>
    <t>Izvor 5.3. POMOĆI - PK</t>
  </si>
  <si>
    <t>Materijal i sirovine</t>
  </si>
  <si>
    <t>OSNOVNA ŠKOLA IVAN FILIPOVOIĆ VELIKA KOPANICA</t>
  </si>
  <si>
    <t>OSNOVNA ŠKOLA IVAN FILIPOVIĆ VELIKA KOPANICA</t>
  </si>
  <si>
    <t xml:space="preserve">A) SAŽETAK RAČUNA PRIHODA I RASHODA </t>
  </si>
  <si>
    <t>Opći prhodi i prim. Iz.1.1.</t>
  </si>
  <si>
    <t>8.   Opći prih. i prim. Iz. 1.1.</t>
  </si>
  <si>
    <t>POMOĆI - BPŽ</t>
  </si>
  <si>
    <t>Projekcija proračuna
za 2027.</t>
  </si>
  <si>
    <t>Projekcija 
za 2027.</t>
  </si>
  <si>
    <t>Ostali rashodi</t>
  </si>
  <si>
    <t>Tekuće donacije</t>
  </si>
  <si>
    <t>Projekti konto - 6393</t>
  </si>
  <si>
    <t>PUN - konto 6711</t>
  </si>
  <si>
    <t>42 Nabava nefinanc. imov.</t>
  </si>
  <si>
    <t>45 Dodatna ulag. na nef.im</t>
  </si>
  <si>
    <t>31  Rashodi za zaposlene</t>
  </si>
  <si>
    <t>32 Materijalni rashodi</t>
  </si>
  <si>
    <t>31 Rashodi za zaposl. PUN</t>
  </si>
  <si>
    <t>Nabava nefinanc. imovine</t>
  </si>
  <si>
    <t>Tekuće donacije u naravi</t>
  </si>
  <si>
    <t>Aktivnost A600018</t>
  </si>
  <si>
    <t>Izvor 5.1. POMOĆI BPŽ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</si>
  <si>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</si>
  <si>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</si>
  <si>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</si>
  <si>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</si>
  <si>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</si>
  <si>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FINANCIJSKI PLAN PRORAČUNSKOG KORISNIKA JEDINICE LOKALNE I PODRUČNE (REGIONALNE) SAMOUPRAVE 
ZA 2026. I PROJEKCIJA ZA 2027. I 2028. GODINU</t>
  </si>
  <si>
    <t>Izvršenje 2024.</t>
  </si>
  <si>
    <t>Plan za 2026.</t>
  </si>
  <si>
    <t>Projekcija 
za 2028.</t>
  </si>
  <si>
    <t>Opći prihodi  PUN</t>
  </si>
  <si>
    <t>Tekuće pomoći od ost. subjek. unutar opć. prorač.</t>
  </si>
  <si>
    <t>Zgrade obrazovn. Instituc.</t>
  </si>
  <si>
    <t>32 Sitni nventar</t>
  </si>
  <si>
    <t>Izvor financiranja 1.1.</t>
  </si>
  <si>
    <t>Opći prihodi i primici</t>
  </si>
  <si>
    <t>Aktivnost A600038</t>
  </si>
  <si>
    <t>Pomoćnici u nastavi  "6"</t>
  </si>
  <si>
    <t>Pomoćnici u nastavi "7"</t>
  </si>
  <si>
    <t xml:space="preserve">Izvor 1.1. Opći prihodi i primici </t>
  </si>
  <si>
    <t>PUN  "7"</t>
  </si>
  <si>
    <t>Sitni inventar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</si>
</sst>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right" wrapText="1"/>
    </xf>
    <xf numFmtId="0" fontId="8" fillId="2" borderId="3" xfId="0" quotePrefix="1" applyFont="1" applyFill="1" applyBorder="1" applyAlignment="1">
      <alignment horizontal="left" vertical="center" wrapText="1" shrinkToFi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0" fontId="21" fillId="2" borderId="3" xfId="0" quotePrefix="1" applyFont="1" applyFill="1" applyBorder="1" applyAlignment="1">
      <alignment horizontal="left" vertical="center"/>
    </xf>
    <xf numFmtId="4" fontId="7" fillId="2" borderId="3" xfId="0" quotePrefix="1" applyNumberFormat="1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0" xfId="0" applyBorder="1"/>
    <xf numFmtId="0" fontId="9" fillId="2" borderId="3" xfId="0" quotePrefix="1" applyFont="1" applyFill="1" applyBorder="1" applyAlignment="1">
      <alignment horizontal="left" vertical="center" wrapText="1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1" fillId="0" borderId="3" xfId="0" applyNumberFormat="1" applyFont="1" applyBorder="1"/>
    <xf numFmtId="0" fontId="1" fillId="0" borderId="3" xfId="0" applyFont="1" applyBorder="1"/>
    <xf numFmtId="0" fontId="8" fillId="2" borderId="3" xfId="0" applyFont="1" applyFill="1" applyBorder="1" applyAlignment="1">
      <alignment horizontal="left" vertical="center"/>
    </xf>
    <xf numFmtId="0" fontId="22" fillId="0" borderId="3" xfId="0" applyFont="1" applyBorder="1" applyAlignment="1">
      <alignment wrapText="1"/>
    </xf>
    <xf numFmtId="0" fontId="0" fillId="0" borderId="3" xfId="0" applyFont="1" applyBorder="1" applyAlignment="1">
      <alignment horizontal="left"/>
    </xf>
    <xf numFmtId="4" fontId="0" fillId="0" borderId="3" xfId="0" applyNumberFormat="1" applyFill="1" applyBorder="1"/>
    <xf numFmtId="1" fontId="0" fillId="0" borderId="3" xfId="0" applyNumberFormat="1" applyBorder="1" applyAlignment="1">
      <alignment horizontal="left"/>
    </xf>
    <xf numFmtId="1" fontId="1" fillId="0" borderId="3" xfId="0" applyNumberFormat="1" applyFont="1" applyBorder="1"/>
    <xf numFmtId="1" fontId="1" fillId="0" borderId="3" xfId="0" applyNumberFormat="1" applyFont="1" applyBorder="1" applyAlignment="1">
      <alignment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 applyProtection="1">
      <alignment horizontal="righ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" fontId="1" fillId="0" borderId="0" xfId="0" applyNumberFormat="1" applyFont="1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Font="1" applyBorder="1" applyAlignment="1">
      <alignment horizontal="left"/>
    </xf>
    <xf numFmtId="4" fontId="0" fillId="0" borderId="4" xfId="0" applyNumberFormat="1" applyFont="1" applyBorder="1" applyAlignment="1">
      <alignment wrapText="1"/>
    </xf>
    <xf numFmtId="4" fontId="0" fillId="0" borderId="3" xfId="0" applyNumberFormat="1" applyFont="1" applyBorder="1"/>
    <xf numFmtId="4" fontId="0" fillId="0" borderId="2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8" fillId="2" borderId="3" xfId="0" applyFont="1" applyFill="1" applyBorder="1" applyAlignment="1">
      <alignment horizontal="left" vertical="center" wrapText="1" shrinkToFi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1" fontId="0" fillId="0" borderId="3" xfId="0" applyNumberFormat="1" applyBorder="1" applyAlignment="1">
      <alignment wrapText="1"/>
    </xf>
    <xf numFmtId="1" fontId="0" fillId="0" borderId="3" xfId="0" applyNumberForma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4" fontId="0" fillId="0" borderId="4" xfId="0" applyNumberFormat="1" applyBorder="1" applyAlignment="1">
      <alignment wrapText="1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" fontId="0" fillId="0" borderId="3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 applyAlignment="1">
      <alignment wrapText="1"/>
    </xf>
    <xf numFmtId="4" fontId="1" fillId="0" borderId="2" xfId="0" applyNumberFormat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abSelected="1" zoomScale="77" zoomScaleNormal="77" workbookViewId="0">
      <selection activeCell="J35" sqref="J35"/>
    </sheetView>
  </sheetViews>
  <sheetFormatPr defaultRowHeight="15"/>
  <cols>
    <col min="1" max="1" width="12.42578125" bestFit="1" customWidth="1"/>
    <col min="5" max="10" width="25.28515625" customWidth="1"/>
  </cols>
  <sheetData>
    <row r="1" spans="1:10" ht="42" customHeight="1">
      <c r="A1" s="150" t="s">
        <v>148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ht="18">
      <c r="A2" s="24"/>
      <c r="B2" s="24"/>
      <c r="C2" s="24"/>
      <c r="D2" s="24"/>
      <c r="E2" s="24"/>
      <c r="F2" s="150" t="s">
        <v>127</v>
      </c>
      <c r="G2" s="150"/>
      <c r="H2" s="150"/>
      <c r="I2" s="161"/>
      <c r="J2" s="24"/>
    </row>
    <row r="3" spans="1:10" ht="15.75">
      <c r="A3" s="150" t="s">
        <v>18</v>
      </c>
      <c r="B3" s="150"/>
      <c r="C3" s="150"/>
      <c r="D3" s="150"/>
      <c r="E3" s="150"/>
      <c r="F3" s="150"/>
      <c r="G3" s="150"/>
      <c r="H3" s="150"/>
      <c r="I3" s="151"/>
      <c r="J3" s="151"/>
    </row>
    <row r="4" spans="1:10" ht="18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>
      <c r="A5" s="150" t="s">
        <v>129</v>
      </c>
      <c r="B5" s="152"/>
      <c r="C5" s="152"/>
      <c r="D5" s="152"/>
      <c r="E5" s="152"/>
      <c r="F5" s="152"/>
      <c r="G5" s="152"/>
      <c r="H5" s="152"/>
      <c r="I5" s="152"/>
      <c r="J5" s="152"/>
    </row>
    <row r="6" spans="1:10" ht="18">
      <c r="A6" s="1"/>
      <c r="B6" s="2"/>
      <c r="C6" s="2"/>
      <c r="D6" s="2"/>
      <c r="E6" s="6"/>
      <c r="F6" s="7"/>
      <c r="G6" s="7"/>
      <c r="H6" s="7"/>
      <c r="I6" s="7"/>
      <c r="J6" s="37" t="s">
        <v>35</v>
      </c>
    </row>
    <row r="7" spans="1:10" ht="25.5">
      <c r="A7" s="30"/>
      <c r="B7" s="31"/>
      <c r="C7" s="31"/>
      <c r="D7" s="32"/>
      <c r="E7" s="33"/>
      <c r="F7" s="3" t="s">
        <v>149</v>
      </c>
      <c r="G7" s="3" t="s">
        <v>150</v>
      </c>
      <c r="H7" s="3" t="s">
        <v>151</v>
      </c>
      <c r="I7" s="3" t="s">
        <v>133</v>
      </c>
      <c r="J7" s="3" t="s">
        <v>152</v>
      </c>
    </row>
    <row r="8" spans="1:10">
      <c r="A8" s="153" t="s">
        <v>0</v>
      </c>
      <c r="B8" s="154"/>
      <c r="C8" s="154"/>
      <c r="D8" s="154"/>
      <c r="E8" s="155"/>
      <c r="F8" s="141">
        <v>1302024.08</v>
      </c>
      <c r="G8" s="141">
        <v>1551320</v>
      </c>
      <c r="H8" s="141">
        <v>1542926</v>
      </c>
      <c r="I8" s="141">
        <v>1542926</v>
      </c>
      <c r="J8" s="141">
        <v>1542926</v>
      </c>
    </row>
    <row r="9" spans="1:10">
      <c r="A9" s="156" t="s">
        <v>37</v>
      </c>
      <c r="B9" s="157"/>
      <c r="C9" s="157"/>
      <c r="D9" s="157"/>
      <c r="E9" s="149"/>
      <c r="F9" s="142">
        <v>1302024.08</v>
      </c>
      <c r="G9" s="142">
        <v>1526320</v>
      </c>
      <c r="H9" s="142">
        <v>1542926</v>
      </c>
      <c r="I9" s="142">
        <v>1542926</v>
      </c>
      <c r="J9" s="142">
        <v>1542926</v>
      </c>
    </row>
    <row r="10" spans="1:10">
      <c r="A10" s="158" t="s">
        <v>38</v>
      </c>
      <c r="B10" s="149"/>
      <c r="C10" s="149"/>
      <c r="D10" s="149"/>
      <c r="E10" s="149"/>
      <c r="F10" s="35">
        <v>0</v>
      </c>
      <c r="G10" s="142">
        <v>25000</v>
      </c>
      <c r="H10" s="35"/>
      <c r="I10" s="35"/>
      <c r="J10" s="35"/>
    </row>
    <row r="11" spans="1:10">
      <c r="A11" s="38" t="s">
        <v>1</v>
      </c>
      <c r="B11" s="46"/>
      <c r="C11" s="46"/>
      <c r="D11" s="46"/>
      <c r="E11" s="46"/>
      <c r="F11" s="141">
        <v>1300253.99</v>
      </c>
      <c r="G11" s="141">
        <v>1554245.08</v>
      </c>
      <c r="H11" s="141">
        <v>1544226</v>
      </c>
      <c r="I11" s="141">
        <v>1544226</v>
      </c>
      <c r="J11" s="141">
        <v>1544226</v>
      </c>
    </row>
    <row r="12" spans="1:10">
      <c r="A12" s="159" t="s">
        <v>39</v>
      </c>
      <c r="B12" s="157"/>
      <c r="C12" s="157"/>
      <c r="D12" s="157"/>
      <c r="E12" s="157"/>
      <c r="F12" s="142">
        <v>1292585.4099999999</v>
      </c>
      <c r="G12" s="142">
        <v>1515990.49</v>
      </c>
      <c r="H12" s="142">
        <v>1536426</v>
      </c>
      <c r="I12" s="35"/>
      <c r="J12" s="47"/>
    </row>
    <row r="13" spans="1:10">
      <c r="A13" s="148" t="s">
        <v>40</v>
      </c>
      <c r="B13" s="149"/>
      <c r="C13" s="149"/>
      <c r="D13" s="149"/>
      <c r="E13" s="149"/>
      <c r="F13" s="143">
        <v>7668.58</v>
      </c>
      <c r="G13" s="143">
        <v>38254.589999999997</v>
      </c>
      <c r="H13" s="143">
        <v>7800</v>
      </c>
      <c r="I13" s="48"/>
      <c r="J13" s="47"/>
    </row>
    <row r="14" spans="1:10">
      <c r="A14" s="160" t="s">
        <v>59</v>
      </c>
      <c r="B14" s="154"/>
      <c r="C14" s="154"/>
      <c r="D14" s="154"/>
      <c r="E14" s="154"/>
      <c r="F14" s="141">
        <v>1770.09</v>
      </c>
      <c r="G14" s="141">
        <v>-2925.08</v>
      </c>
      <c r="H14" s="141">
        <v>-1300</v>
      </c>
      <c r="I14" s="141">
        <f t="shared" ref="I14:J14" si="0">I8-I11</f>
        <v>-1300</v>
      </c>
      <c r="J14" s="141">
        <f t="shared" si="0"/>
        <v>-1300</v>
      </c>
    </row>
    <row r="15" spans="1:10" ht="18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>
      <c r="A16" s="150"/>
      <c r="B16" s="152"/>
      <c r="C16" s="152"/>
      <c r="D16" s="152"/>
      <c r="E16" s="152"/>
      <c r="F16" s="152"/>
      <c r="G16" s="152"/>
      <c r="H16" s="152"/>
      <c r="I16" s="152"/>
      <c r="J16" s="152"/>
    </row>
    <row r="17" spans="1:10" ht="18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>
      <c r="A18" s="30"/>
      <c r="B18" s="31"/>
      <c r="C18" s="31"/>
      <c r="D18" s="32"/>
      <c r="E18" s="33"/>
      <c r="F18" s="3" t="s">
        <v>149</v>
      </c>
      <c r="G18" s="3" t="s">
        <v>150</v>
      </c>
      <c r="H18" s="3" t="s">
        <v>151</v>
      </c>
      <c r="I18" s="3" t="s">
        <v>133</v>
      </c>
      <c r="J18" s="3" t="s">
        <v>152</v>
      </c>
    </row>
    <row r="19" spans="1:10">
      <c r="A19" s="148" t="s">
        <v>41</v>
      </c>
      <c r="B19" s="149"/>
      <c r="C19" s="149"/>
      <c r="D19" s="149"/>
      <c r="E19" s="149"/>
      <c r="F19" s="48"/>
      <c r="G19" s="48"/>
      <c r="H19" s="48"/>
      <c r="I19" s="48"/>
      <c r="J19" s="47"/>
    </row>
    <row r="20" spans="1:10">
      <c r="A20" s="148" t="s">
        <v>42</v>
      </c>
      <c r="B20" s="149"/>
      <c r="C20" s="149"/>
      <c r="D20" s="149"/>
      <c r="E20" s="149"/>
      <c r="F20" s="48"/>
      <c r="G20" s="48"/>
      <c r="H20" s="48"/>
      <c r="I20" s="48"/>
      <c r="J20" s="47"/>
    </row>
    <row r="21" spans="1:10">
      <c r="A21" s="160" t="s">
        <v>2</v>
      </c>
      <c r="B21" s="154"/>
      <c r="C21" s="154"/>
      <c r="D21" s="154"/>
      <c r="E21" s="154"/>
      <c r="F21" s="34">
        <f>F19-F20</f>
        <v>0</v>
      </c>
      <c r="G21" s="34">
        <f t="shared" ref="G21:J21" si="1">G19-G20</f>
        <v>0</v>
      </c>
      <c r="H21" s="34">
        <f t="shared" si="1"/>
        <v>0</v>
      </c>
      <c r="I21" s="34">
        <f t="shared" si="1"/>
        <v>0</v>
      </c>
      <c r="J21" s="34">
        <f t="shared" si="1"/>
        <v>0</v>
      </c>
    </row>
    <row r="22" spans="1:10">
      <c r="A22" s="160" t="s">
        <v>60</v>
      </c>
      <c r="B22" s="154"/>
      <c r="C22" s="154"/>
      <c r="D22" s="154"/>
      <c r="E22" s="154"/>
      <c r="F22" s="141">
        <v>1770.09</v>
      </c>
      <c r="G22" s="34">
        <f t="shared" ref="G22:J22" si="2">G14+G21</f>
        <v>-2925.08</v>
      </c>
      <c r="H22" s="34">
        <f t="shared" si="2"/>
        <v>-1300</v>
      </c>
      <c r="I22" s="34">
        <f t="shared" si="2"/>
        <v>-1300</v>
      </c>
      <c r="J22" s="34">
        <f t="shared" si="2"/>
        <v>-1300</v>
      </c>
    </row>
    <row r="23" spans="1:10" ht="18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>
      <c r="A24" s="150" t="s">
        <v>61</v>
      </c>
      <c r="B24" s="152"/>
      <c r="C24" s="152"/>
      <c r="D24" s="152"/>
      <c r="E24" s="152"/>
      <c r="F24" s="152"/>
      <c r="G24" s="152"/>
      <c r="H24" s="152"/>
      <c r="I24" s="152"/>
      <c r="J24" s="152"/>
    </row>
    <row r="25" spans="1:10" ht="15.7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>
      <c r="A26" s="30"/>
      <c r="B26" s="31"/>
      <c r="C26" s="31"/>
      <c r="D26" s="32"/>
      <c r="E26" s="33"/>
      <c r="F26" s="3" t="s">
        <v>149</v>
      </c>
      <c r="G26" s="3" t="s">
        <v>150</v>
      </c>
      <c r="H26" s="3" t="s">
        <v>151</v>
      </c>
      <c r="I26" s="3" t="s">
        <v>133</v>
      </c>
      <c r="J26" s="3" t="s">
        <v>152</v>
      </c>
    </row>
    <row r="27" spans="1:10" ht="15" customHeight="1">
      <c r="A27" s="164" t="s">
        <v>62</v>
      </c>
      <c r="B27" s="165"/>
      <c r="C27" s="165"/>
      <c r="D27" s="165"/>
      <c r="E27" s="166"/>
      <c r="F27" s="49">
        <v>-8879.57</v>
      </c>
      <c r="G27" s="49">
        <v>2925.08</v>
      </c>
      <c r="H27" s="49">
        <v>1300</v>
      </c>
      <c r="I27" s="49">
        <v>1300</v>
      </c>
      <c r="J27" s="50">
        <v>1300</v>
      </c>
    </row>
    <row r="28" spans="1:10" ht="15" customHeight="1">
      <c r="A28" s="160" t="s">
        <v>63</v>
      </c>
      <c r="B28" s="154"/>
      <c r="C28" s="154"/>
      <c r="D28" s="154"/>
      <c r="E28" s="154"/>
      <c r="F28" s="51">
        <f>F22+F27</f>
        <v>-7109.48</v>
      </c>
      <c r="G28" s="51">
        <f t="shared" ref="G28:J28" si="3">G22+G27</f>
        <v>0</v>
      </c>
      <c r="H28" s="51">
        <f t="shared" si="3"/>
        <v>0</v>
      </c>
      <c r="I28" s="51">
        <f t="shared" si="3"/>
        <v>0</v>
      </c>
      <c r="J28" s="52">
        <f t="shared" si="3"/>
        <v>0</v>
      </c>
    </row>
    <row r="29" spans="1:10" ht="45" customHeight="1">
      <c r="A29" s="153" t="s">
        <v>64</v>
      </c>
      <c r="B29" s="167"/>
      <c r="C29" s="167"/>
      <c r="D29" s="167"/>
      <c r="E29" s="168"/>
      <c r="F29" s="51">
        <f>F14+F21+F27-F28</f>
        <v>0</v>
      </c>
      <c r="G29" s="51">
        <f t="shared" ref="G29:J29" si="4">G14+G21+G27-G28</f>
        <v>0</v>
      </c>
      <c r="H29" s="51">
        <f t="shared" si="4"/>
        <v>0</v>
      </c>
      <c r="I29" s="51">
        <f t="shared" si="4"/>
        <v>0</v>
      </c>
      <c r="J29" s="52">
        <f t="shared" si="4"/>
        <v>0</v>
      </c>
    </row>
    <row r="30" spans="1:10" ht="15.75">
      <c r="A30" s="53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>
      <c r="A31" s="169" t="s">
        <v>58</v>
      </c>
      <c r="B31" s="169"/>
      <c r="C31" s="169"/>
      <c r="D31" s="169"/>
      <c r="E31" s="169"/>
      <c r="F31" s="169"/>
      <c r="G31" s="169"/>
      <c r="H31" s="169"/>
      <c r="I31" s="169"/>
      <c r="J31" s="169"/>
    </row>
    <row r="32" spans="1:10" ht="18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5.5">
      <c r="A33" s="58"/>
      <c r="B33" s="59"/>
      <c r="C33" s="59"/>
      <c r="D33" s="60"/>
      <c r="E33" s="61"/>
      <c r="F33" s="62" t="s">
        <v>149</v>
      </c>
      <c r="G33" s="62" t="s">
        <v>150</v>
      </c>
      <c r="H33" s="62" t="s">
        <v>151</v>
      </c>
      <c r="I33" s="62" t="s">
        <v>133</v>
      </c>
      <c r="J33" s="62" t="s">
        <v>152</v>
      </c>
    </row>
    <row r="34" spans="1:10">
      <c r="A34" s="164" t="s">
        <v>62</v>
      </c>
      <c r="B34" s="165"/>
      <c r="C34" s="165"/>
      <c r="D34" s="165"/>
      <c r="E34" s="166"/>
      <c r="F34" s="49">
        <v>0</v>
      </c>
      <c r="G34" s="49">
        <f>F37</f>
        <v>0</v>
      </c>
      <c r="H34" s="49">
        <f>G37</f>
        <v>0</v>
      </c>
      <c r="I34" s="49">
        <f>H37</f>
        <v>0</v>
      </c>
      <c r="J34" s="50">
        <f>I37</f>
        <v>0</v>
      </c>
    </row>
    <row r="35" spans="1:10" ht="28.5" customHeight="1">
      <c r="A35" s="164" t="s">
        <v>65</v>
      </c>
      <c r="B35" s="165"/>
      <c r="C35" s="165"/>
      <c r="D35" s="165"/>
      <c r="E35" s="166"/>
      <c r="F35" s="49">
        <v>0</v>
      </c>
      <c r="G35" s="49">
        <v>0</v>
      </c>
      <c r="H35" s="49">
        <v>0</v>
      </c>
      <c r="I35" s="49">
        <v>0</v>
      </c>
      <c r="J35" s="50">
        <v>0</v>
      </c>
    </row>
    <row r="36" spans="1:10">
      <c r="A36" s="164" t="s">
        <v>66</v>
      </c>
      <c r="B36" s="170"/>
      <c r="C36" s="170"/>
      <c r="D36" s="170"/>
      <c r="E36" s="171"/>
      <c r="F36" s="49">
        <v>0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>
      <c r="A37" s="160" t="s">
        <v>63</v>
      </c>
      <c r="B37" s="154"/>
      <c r="C37" s="154"/>
      <c r="D37" s="154"/>
      <c r="E37" s="154"/>
      <c r="F37" s="36">
        <f>F34-F35+F36</f>
        <v>0</v>
      </c>
      <c r="G37" s="36">
        <f t="shared" ref="G37:J37" si="5">G34-G35+G36</f>
        <v>0</v>
      </c>
      <c r="H37" s="36">
        <f t="shared" si="5"/>
        <v>0</v>
      </c>
      <c r="I37" s="36">
        <f t="shared" si="5"/>
        <v>0</v>
      </c>
      <c r="J37" s="63">
        <f t="shared" si="5"/>
        <v>0</v>
      </c>
    </row>
    <row r="38" spans="1:10" ht="17.25" customHeight="1"/>
    <row r="39" spans="1:10">
      <c r="A39" s="162" t="s">
        <v>36</v>
      </c>
      <c r="B39" s="163"/>
      <c r="C39" s="163"/>
      <c r="D39" s="163"/>
      <c r="E39" s="163"/>
      <c r="F39" s="163"/>
      <c r="G39" s="163"/>
      <c r="H39" s="163"/>
      <c r="I39" s="163"/>
      <c r="J39" s="163"/>
    </row>
    <row r="40" spans="1:10" ht="9" customHeight="1"/>
  </sheetData>
  <mergeCells count="25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F2:I2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workbookViewId="0">
      <selection activeCell="H20" sqref="H20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150" t="s">
        <v>153</v>
      </c>
      <c r="B1" s="150"/>
      <c r="C1" s="150"/>
      <c r="D1" s="150"/>
      <c r="E1" s="150"/>
      <c r="F1" s="150"/>
      <c r="G1" s="150"/>
      <c r="H1" s="150"/>
    </row>
    <row r="2" spans="1:8" ht="18" customHeight="1">
      <c r="A2" s="4"/>
      <c r="B2" s="4"/>
      <c r="C2" s="4"/>
      <c r="D2" s="150" t="s">
        <v>128</v>
      </c>
      <c r="E2" s="150"/>
      <c r="F2" s="150"/>
      <c r="G2" s="150"/>
      <c r="H2" s="150"/>
    </row>
    <row r="3" spans="1:8" ht="15.75" customHeight="1">
      <c r="A3" s="150" t="s">
        <v>18</v>
      </c>
      <c r="B3" s="150"/>
      <c r="C3" s="150"/>
      <c r="D3" s="150"/>
      <c r="E3" s="150"/>
      <c r="F3" s="150"/>
      <c r="G3" s="150"/>
      <c r="H3" s="150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150" t="s">
        <v>4</v>
      </c>
      <c r="B5" s="150"/>
      <c r="C5" s="150"/>
      <c r="D5" s="150"/>
      <c r="E5" s="150"/>
      <c r="F5" s="150"/>
      <c r="G5" s="150"/>
      <c r="H5" s="150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150" t="s">
        <v>43</v>
      </c>
      <c r="B7" s="150"/>
      <c r="C7" s="150"/>
      <c r="D7" s="150"/>
      <c r="E7" s="150"/>
      <c r="F7" s="150"/>
      <c r="G7" s="150"/>
      <c r="H7" s="150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 ht="25.5">
      <c r="A9" s="20" t="s">
        <v>5</v>
      </c>
      <c r="B9" s="19" t="s">
        <v>6</v>
      </c>
      <c r="C9" s="19" t="s">
        <v>3</v>
      </c>
      <c r="D9" s="19" t="s">
        <v>154</v>
      </c>
      <c r="E9" s="20" t="s">
        <v>150</v>
      </c>
      <c r="F9" s="20" t="s">
        <v>155</v>
      </c>
      <c r="G9" s="20" t="s">
        <v>134</v>
      </c>
      <c r="H9" s="20" t="s">
        <v>156</v>
      </c>
    </row>
    <row r="10" spans="1:8">
      <c r="A10" s="40"/>
      <c r="B10" s="41"/>
      <c r="C10" s="39" t="s">
        <v>0</v>
      </c>
      <c r="D10" s="65">
        <v>1302024.08</v>
      </c>
      <c r="E10" s="106">
        <v>1554245.08</v>
      </c>
      <c r="F10" s="106">
        <v>1544226</v>
      </c>
      <c r="G10" s="106">
        <v>1544226</v>
      </c>
      <c r="H10" s="106">
        <v>1544226</v>
      </c>
    </row>
    <row r="11" spans="1:8" ht="15.75" customHeight="1">
      <c r="A11" s="11">
        <v>6</v>
      </c>
      <c r="B11" s="11"/>
      <c r="C11" s="11" t="s">
        <v>7</v>
      </c>
      <c r="D11" s="81">
        <v>1302024.08</v>
      </c>
      <c r="E11" s="80">
        <v>1526320</v>
      </c>
      <c r="F11" s="80">
        <v>1542926</v>
      </c>
      <c r="G11" s="80">
        <v>1542926</v>
      </c>
      <c r="H11" s="80">
        <v>1542926</v>
      </c>
    </row>
    <row r="12" spans="1:8" ht="38.25">
      <c r="A12" s="11"/>
      <c r="B12" s="16">
        <v>63</v>
      </c>
      <c r="C12" s="16" t="s">
        <v>25</v>
      </c>
      <c r="D12" s="64">
        <v>1225917.3500000001</v>
      </c>
      <c r="E12" s="72">
        <v>1460110</v>
      </c>
      <c r="F12" s="72">
        <v>1476650</v>
      </c>
      <c r="G12" s="9"/>
      <c r="H12" s="9"/>
    </row>
    <row r="13" spans="1:8" ht="51">
      <c r="A13" s="11"/>
      <c r="B13" s="16">
        <v>65</v>
      </c>
      <c r="C13" s="16" t="s">
        <v>67</v>
      </c>
      <c r="D13" s="64">
        <v>1743.18</v>
      </c>
      <c r="E13" s="72">
        <v>3000</v>
      </c>
      <c r="F13" s="72">
        <v>3000</v>
      </c>
      <c r="G13" s="9"/>
      <c r="H13" s="9"/>
    </row>
    <row r="14" spans="1:8" ht="51">
      <c r="A14" s="12"/>
      <c r="B14" s="12">
        <v>66</v>
      </c>
      <c r="C14" s="18" t="s">
        <v>68</v>
      </c>
      <c r="D14" s="64">
        <v>4186.84</v>
      </c>
      <c r="E14" s="72">
        <v>6000</v>
      </c>
      <c r="F14" s="72">
        <v>6500</v>
      </c>
      <c r="G14" s="9"/>
      <c r="H14" s="9"/>
    </row>
    <row r="15" spans="1:8" ht="38.25">
      <c r="A15" s="12"/>
      <c r="B15" s="12">
        <v>67</v>
      </c>
      <c r="C15" s="16" t="s">
        <v>27</v>
      </c>
      <c r="D15" s="64">
        <v>70176.710000000006</v>
      </c>
      <c r="E15" s="72">
        <v>57210</v>
      </c>
      <c r="F15" s="72">
        <v>54446</v>
      </c>
      <c r="G15" s="9"/>
      <c r="H15" s="9"/>
    </row>
    <row r="16" spans="1:8">
      <c r="A16" s="12"/>
      <c r="B16" s="12">
        <v>67</v>
      </c>
      <c r="C16" s="16" t="s">
        <v>157</v>
      </c>
      <c r="D16" s="64"/>
      <c r="E16" s="72"/>
      <c r="F16" s="72">
        <v>2330</v>
      </c>
      <c r="G16" s="9"/>
      <c r="H16" s="9"/>
    </row>
    <row r="17" spans="1:8" ht="25.5">
      <c r="A17" s="14">
        <v>7</v>
      </c>
      <c r="B17" s="15"/>
      <c r="C17" s="25" t="s">
        <v>8</v>
      </c>
      <c r="D17" s="81">
        <v>0</v>
      </c>
      <c r="E17" s="80">
        <v>25000</v>
      </c>
      <c r="F17" s="80">
        <v>1300</v>
      </c>
      <c r="G17" s="80">
        <v>1300</v>
      </c>
      <c r="H17" s="80">
        <v>1300</v>
      </c>
    </row>
    <row r="18" spans="1:8" ht="25.5">
      <c r="A18" s="14"/>
      <c r="B18" s="107">
        <v>72</v>
      </c>
      <c r="C18" s="26" t="s">
        <v>8</v>
      </c>
      <c r="D18" s="64">
        <v>0</v>
      </c>
      <c r="E18" s="72">
        <v>25000</v>
      </c>
      <c r="F18" s="9"/>
      <c r="G18" s="9"/>
      <c r="H18" s="9"/>
    </row>
    <row r="19" spans="1:8">
      <c r="A19" s="16"/>
      <c r="B19" s="16">
        <v>9221</v>
      </c>
      <c r="C19" s="26" t="s">
        <v>119</v>
      </c>
      <c r="D19" s="64"/>
      <c r="E19" s="72">
        <v>2925.08</v>
      </c>
      <c r="F19" s="72">
        <v>1300</v>
      </c>
      <c r="G19" s="9"/>
      <c r="H19" s="10"/>
    </row>
    <row r="22" spans="1:8" ht="15.75">
      <c r="A22" s="150" t="s">
        <v>44</v>
      </c>
      <c r="B22" s="172"/>
      <c r="C22" s="172"/>
      <c r="D22" s="172"/>
      <c r="E22" s="172"/>
      <c r="F22" s="172"/>
      <c r="G22" s="172"/>
      <c r="H22" s="172"/>
    </row>
    <row r="23" spans="1:8" ht="18">
      <c r="A23" s="4"/>
      <c r="B23" s="4"/>
      <c r="C23" s="4"/>
      <c r="D23" s="4"/>
      <c r="E23" s="4"/>
      <c r="F23" s="4"/>
      <c r="G23" s="5"/>
      <c r="H23" s="5"/>
    </row>
    <row r="24" spans="1:8" ht="25.5">
      <c r="A24" s="20" t="s">
        <v>5</v>
      </c>
      <c r="B24" s="19" t="s">
        <v>6</v>
      </c>
      <c r="C24" s="19" t="s">
        <v>9</v>
      </c>
      <c r="D24" s="19" t="s">
        <v>154</v>
      </c>
      <c r="E24" s="20" t="s">
        <v>150</v>
      </c>
      <c r="F24" s="20" t="s">
        <v>155</v>
      </c>
      <c r="G24" s="20" t="s">
        <v>134</v>
      </c>
      <c r="H24" s="20" t="s">
        <v>156</v>
      </c>
    </row>
    <row r="25" spans="1:8">
      <c r="A25" s="40"/>
      <c r="B25" s="41"/>
      <c r="C25" s="39" t="s">
        <v>1</v>
      </c>
      <c r="D25" s="67">
        <v>1300253.99</v>
      </c>
      <c r="E25" s="106">
        <v>1554245.08</v>
      </c>
      <c r="F25" s="106">
        <v>1544226</v>
      </c>
      <c r="G25" s="106">
        <v>1544226</v>
      </c>
      <c r="H25" s="106">
        <v>1544226</v>
      </c>
    </row>
    <row r="26" spans="1:8" ht="15.75" customHeight="1">
      <c r="A26" s="11">
        <v>3</v>
      </c>
      <c r="B26" s="11"/>
      <c r="C26" s="11" t="s">
        <v>10</v>
      </c>
      <c r="D26" s="81">
        <v>1292585.4099999999</v>
      </c>
      <c r="E26" s="80">
        <v>1515990.49</v>
      </c>
      <c r="F26" s="80">
        <v>1536426</v>
      </c>
      <c r="G26" s="80">
        <v>1536426</v>
      </c>
      <c r="H26" s="80">
        <v>1536426</v>
      </c>
    </row>
    <row r="27" spans="1:8" ht="15.75" customHeight="1">
      <c r="A27" s="11"/>
      <c r="B27" s="16">
        <v>31</v>
      </c>
      <c r="C27" s="16" t="s">
        <v>11</v>
      </c>
      <c r="D27" s="64">
        <v>1108678.71</v>
      </c>
      <c r="E27" s="72">
        <v>1322270</v>
      </c>
      <c r="F27" s="72">
        <v>1346270</v>
      </c>
      <c r="G27" s="9"/>
      <c r="H27" s="9"/>
    </row>
    <row r="28" spans="1:8">
      <c r="A28" s="12"/>
      <c r="B28" s="12">
        <v>32</v>
      </c>
      <c r="C28" s="12" t="s">
        <v>21</v>
      </c>
      <c r="D28" s="64">
        <v>174033.96</v>
      </c>
      <c r="E28" s="72">
        <v>184010.49</v>
      </c>
      <c r="F28" s="72">
        <v>177446</v>
      </c>
      <c r="G28" s="9"/>
      <c r="H28" s="9"/>
    </row>
    <row r="29" spans="1:8">
      <c r="A29" s="12"/>
      <c r="B29" s="12">
        <v>34</v>
      </c>
      <c r="C29" s="12" t="s">
        <v>69</v>
      </c>
      <c r="D29" s="64">
        <v>0.98</v>
      </c>
      <c r="E29" s="72">
        <v>10</v>
      </c>
      <c r="F29" s="72">
        <v>10</v>
      </c>
      <c r="G29" s="9"/>
      <c r="H29" s="9"/>
    </row>
    <row r="30" spans="1:8" ht="38.25">
      <c r="A30" s="12"/>
      <c r="B30" s="27">
        <v>37</v>
      </c>
      <c r="C30" s="66" t="s">
        <v>70</v>
      </c>
      <c r="D30" s="64">
        <v>9279.73</v>
      </c>
      <c r="E30" s="72">
        <v>9000</v>
      </c>
      <c r="F30" s="72">
        <v>12000</v>
      </c>
      <c r="G30" s="9"/>
      <c r="H30" s="9"/>
    </row>
    <row r="31" spans="1:8">
      <c r="A31" s="12"/>
      <c r="B31" s="27">
        <v>38</v>
      </c>
      <c r="C31" s="129" t="s">
        <v>135</v>
      </c>
      <c r="D31" s="64">
        <v>592.03</v>
      </c>
      <c r="E31" s="72">
        <v>700</v>
      </c>
      <c r="F31" s="72">
        <v>700</v>
      </c>
      <c r="G31" s="9"/>
      <c r="H31" s="9"/>
    </row>
    <row r="32" spans="1:8" ht="25.5">
      <c r="A32" s="14">
        <v>4</v>
      </c>
      <c r="B32" s="15"/>
      <c r="C32" s="25" t="s">
        <v>12</v>
      </c>
      <c r="D32" s="81">
        <v>7668.58</v>
      </c>
      <c r="E32" s="80">
        <v>38254.589999999997</v>
      </c>
      <c r="F32" s="80">
        <v>7800</v>
      </c>
      <c r="G32" s="80">
        <v>7800</v>
      </c>
      <c r="H32" s="80">
        <v>7800</v>
      </c>
    </row>
    <row r="33" spans="1:8" ht="38.25">
      <c r="A33" s="14"/>
      <c r="B33" s="107">
        <v>42</v>
      </c>
      <c r="C33" s="26" t="s">
        <v>120</v>
      </c>
      <c r="D33" s="64">
        <v>7668.58</v>
      </c>
      <c r="E33" s="72">
        <v>36754.589999999997</v>
      </c>
      <c r="F33" s="72">
        <v>7800</v>
      </c>
      <c r="G33" s="9"/>
      <c r="H33" s="9"/>
    </row>
    <row r="34" spans="1:8" ht="25.5">
      <c r="A34" s="16"/>
      <c r="B34" s="16">
        <v>45</v>
      </c>
      <c r="C34" s="26" t="s">
        <v>121</v>
      </c>
      <c r="D34" s="64">
        <v>0</v>
      </c>
      <c r="E34" s="9">
        <v>1500</v>
      </c>
      <c r="F34" s="9"/>
      <c r="G34" s="9"/>
      <c r="H34" s="10"/>
    </row>
  </sheetData>
  <mergeCells count="6">
    <mergeCell ref="A22:H22"/>
    <mergeCell ref="A1:H1"/>
    <mergeCell ref="A3:H3"/>
    <mergeCell ref="A5:H5"/>
    <mergeCell ref="A7:H7"/>
    <mergeCell ref="D2:H2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topLeftCell="A51" workbookViewId="0">
      <selection activeCell="A35" sqref="A35:F35"/>
    </sheetView>
  </sheetViews>
  <sheetFormatPr defaultRowHeight="15"/>
  <cols>
    <col min="1" max="6" width="25.28515625" customWidth="1"/>
  </cols>
  <sheetData>
    <row r="1" spans="1:6" ht="42" customHeight="1">
      <c r="A1" s="150" t="s">
        <v>153</v>
      </c>
      <c r="B1" s="150"/>
      <c r="C1" s="150"/>
      <c r="D1" s="150"/>
      <c r="E1" s="150"/>
      <c r="F1" s="150"/>
    </row>
    <row r="2" spans="1:6" ht="18" customHeight="1">
      <c r="A2" s="24"/>
      <c r="B2" s="150" t="s">
        <v>128</v>
      </c>
      <c r="C2" s="173"/>
      <c r="D2" s="173"/>
      <c r="E2" s="173"/>
      <c r="F2" s="24"/>
    </row>
    <row r="3" spans="1:6" ht="15.75" customHeight="1">
      <c r="A3" s="150" t="s">
        <v>18</v>
      </c>
      <c r="B3" s="150"/>
      <c r="C3" s="150"/>
      <c r="D3" s="150"/>
      <c r="E3" s="150"/>
      <c r="F3" s="150"/>
    </row>
    <row r="4" spans="1:6" ht="18">
      <c r="B4" s="24"/>
      <c r="C4" s="24"/>
      <c r="D4" s="24"/>
      <c r="E4" s="5"/>
      <c r="F4" s="5"/>
    </row>
    <row r="5" spans="1:6" ht="18" customHeight="1">
      <c r="A5" s="150" t="s">
        <v>4</v>
      </c>
      <c r="B5" s="150"/>
      <c r="C5" s="150"/>
      <c r="D5" s="150"/>
      <c r="E5" s="150"/>
      <c r="F5" s="150"/>
    </row>
    <row r="6" spans="1:6" ht="18">
      <c r="A6" s="24"/>
      <c r="B6" s="24"/>
      <c r="C6" s="24"/>
      <c r="D6" s="24"/>
      <c r="E6" s="5"/>
      <c r="F6" s="5"/>
    </row>
    <row r="7" spans="1:6" ht="15.75" customHeight="1">
      <c r="A7" s="150" t="s">
        <v>45</v>
      </c>
      <c r="B7" s="150"/>
      <c r="C7" s="150"/>
      <c r="D7" s="150"/>
      <c r="E7" s="150"/>
      <c r="F7" s="150"/>
    </row>
    <row r="8" spans="1:6" ht="18">
      <c r="A8" s="24"/>
      <c r="B8" s="24"/>
      <c r="C8" s="24"/>
      <c r="D8" s="24"/>
      <c r="E8" s="5"/>
      <c r="F8" s="5"/>
    </row>
    <row r="9" spans="1:6" ht="25.5">
      <c r="A9" s="20" t="s">
        <v>47</v>
      </c>
      <c r="B9" s="19" t="s">
        <v>154</v>
      </c>
      <c r="C9" s="20" t="s">
        <v>150</v>
      </c>
      <c r="D9" s="20" t="s">
        <v>155</v>
      </c>
      <c r="E9" s="20" t="s">
        <v>134</v>
      </c>
      <c r="F9" s="20" t="s">
        <v>156</v>
      </c>
    </row>
    <row r="10" spans="1:6">
      <c r="A10" s="42" t="s">
        <v>0</v>
      </c>
      <c r="B10" s="67">
        <v>1302024.08</v>
      </c>
      <c r="C10" s="106">
        <v>1554245.08</v>
      </c>
      <c r="D10" s="106">
        <v>1544226</v>
      </c>
      <c r="E10" s="106">
        <v>1544226</v>
      </c>
      <c r="F10" s="106">
        <v>1544226</v>
      </c>
    </row>
    <row r="11" spans="1:6" ht="25.5">
      <c r="A11" s="25" t="s">
        <v>77</v>
      </c>
      <c r="B11" s="73">
        <v>63353.65</v>
      </c>
      <c r="C11" s="106">
        <v>55380</v>
      </c>
      <c r="D11" s="106">
        <v>54446</v>
      </c>
      <c r="E11" s="106">
        <v>54446</v>
      </c>
      <c r="F11" s="106">
        <v>54446</v>
      </c>
    </row>
    <row r="12" spans="1:6">
      <c r="A12" s="13" t="s">
        <v>49</v>
      </c>
      <c r="B12" s="72">
        <v>63353.65</v>
      </c>
      <c r="C12" s="72">
        <v>55380</v>
      </c>
      <c r="D12" s="72">
        <v>54446</v>
      </c>
      <c r="E12" s="9"/>
      <c r="F12" s="9"/>
    </row>
    <row r="13" spans="1:6">
      <c r="A13" s="74" t="s">
        <v>73</v>
      </c>
      <c r="B13" s="80">
        <v>4186.84</v>
      </c>
      <c r="C13" s="80">
        <v>6421.75</v>
      </c>
      <c r="D13" s="80">
        <v>5600</v>
      </c>
      <c r="E13" s="72">
        <v>5600</v>
      </c>
      <c r="F13" s="72">
        <v>5600</v>
      </c>
    </row>
    <row r="14" spans="1:6">
      <c r="A14" s="86" t="s">
        <v>122</v>
      </c>
      <c r="B14" s="72">
        <v>3290.91</v>
      </c>
      <c r="C14" s="72">
        <v>3000</v>
      </c>
      <c r="D14" s="72">
        <v>3000</v>
      </c>
      <c r="E14" s="9"/>
      <c r="F14" s="9"/>
    </row>
    <row r="15" spans="1:6" ht="24.75" customHeight="1">
      <c r="A15" s="75" t="s">
        <v>71</v>
      </c>
      <c r="B15" s="72">
        <v>895.93</v>
      </c>
      <c r="C15" s="72">
        <v>2500</v>
      </c>
      <c r="D15" s="72">
        <v>2500</v>
      </c>
      <c r="E15" s="9"/>
      <c r="F15" s="9"/>
    </row>
    <row r="16" spans="1:6" hidden="1">
      <c r="A16" s="12" t="s">
        <v>26</v>
      </c>
      <c r="B16" s="72"/>
      <c r="C16" s="9"/>
      <c r="D16" s="9"/>
      <c r="E16" s="9"/>
      <c r="F16" s="9"/>
    </row>
    <row r="17" spans="1:6">
      <c r="A17" s="17" t="s">
        <v>119</v>
      </c>
      <c r="B17" s="64"/>
      <c r="C17" s="72">
        <v>921.75</v>
      </c>
      <c r="D17" s="72">
        <v>100</v>
      </c>
      <c r="E17" s="9"/>
      <c r="F17" s="9"/>
    </row>
    <row r="18" spans="1:6" ht="25.5">
      <c r="A18" s="11" t="s">
        <v>74</v>
      </c>
      <c r="B18" s="81">
        <v>1743.18</v>
      </c>
      <c r="C18" s="80">
        <v>3499.4</v>
      </c>
      <c r="D18" s="80">
        <v>3200</v>
      </c>
      <c r="E18" s="72">
        <v>3200</v>
      </c>
      <c r="F18" s="72">
        <v>3200</v>
      </c>
    </row>
    <row r="19" spans="1:6">
      <c r="A19" s="16" t="s">
        <v>119</v>
      </c>
      <c r="B19" s="81"/>
      <c r="C19" s="72">
        <v>3000</v>
      </c>
      <c r="D19" s="72">
        <v>3000</v>
      </c>
      <c r="E19" s="9"/>
      <c r="F19" s="9"/>
    </row>
    <row r="20" spans="1:6" ht="25.5">
      <c r="A20" s="18" t="s">
        <v>72</v>
      </c>
      <c r="B20" s="64">
        <v>1743.18</v>
      </c>
      <c r="C20" s="72">
        <v>499.4</v>
      </c>
      <c r="D20" s="72">
        <v>200</v>
      </c>
      <c r="E20" s="9"/>
      <c r="F20" s="9"/>
    </row>
    <row r="21" spans="1:6">
      <c r="A21" s="42" t="s">
        <v>75</v>
      </c>
      <c r="B21" s="81">
        <v>1216479.3600000001</v>
      </c>
      <c r="C21" s="80">
        <v>1430649.34</v>
      </c>
      <c r="D21" s="80">
        <v>1437500</v>
      </c>
      <c r="E21" s="72">
        <v>1437500</v>
      </c>
      <c r="F21" s="126">
        <v>1437500</v>
      </c>
    </row>
    <row r="22" spans="1:6" ht="25.5">
      <c r="A22" s="130" t="s">
        <v>158</v>
      </c>
      <c r="B22" s="64">
        <v>2501.88</v>
      </c>
      <c r="C22" s="72">
        <v>3000</v>
      </c>
      <c r="D22" s="72">
        <v>3000</v>
      </c>
      <c r="E22" s="9"/>
      <c r="F22" s="10"/>
    </row>
    <row r="23" spans="1:6" ht="25.5">
      <c r="A23" s="18" t="s">
        <v>76</v>
      </c>
      <c r="B23" s="72">
        <v>1213977.48</v>
      </c>
      <c r="C23" s="72">
        <v>1426300</v>
      </c>
      <c r="D23" s="72">
        <v>1434000</v>
      </c>
      <c r="E23" s="9"/>
      <c r="F23" s="10"/>
    </row>
    <row r="24" spans="1:6">
      <c r="A24" s="108" t="s">
        <v>136</v>
      </c>
      <c r="B24" s="72">
        <v>0</v>
      </c>
      <c r="C24" s="72"/>
      <c r="D24" s="72"/>
      <c r="E24" s="9"/>
      <c r="F24" s="10"/>
    </row>
    <row r="25" spans="1:6">
      <c r="A25" s="108" t="s">
        <v>119</v>
      </c>
      <c r="B25" s="72"/>
      <c r="C25" s="72">
        <v>1349.34</v>
      </c>
      <c r="D25" s="72">
        <v>500</v>
      </c>
      <c r="E25" s="9"/>
      <c r="F25" s="10"/>
    </row>
    <row r="26" spans="1:6">
      <c r="A26" s="13" t="s">
        <v>78</v>
      </c>
      <c r="B26" s="80">
        <v>0</v>
      </c>
      <c r="C26" s="80">
        <v>500</v>
      </c>
      <c r="D26" s="80">
        <v>1000</v>
      </c>
      <c r="E26" s="9"/>
      <c r="F26" s="10"/>
    </row>
    <row r="27" spans="1:6" s="77" customFormat="1" ht="38.25">
      <c r="A27" s="78" t="s">
        <v>83</v>
      </c>
      <c r="B27" s="80">
        <v>0</v>
      </c>
      <c r="C27" s="80">
        <v>25154.59</v>
      </c>
      <c r="D27" s="80">
        <v>500</v>
      </c>
      <c r="E27" s="9"/>
      <c r="F27" s="10"/>
    </row>
    <row r="28" spans="1:6" s="77" customFormat="1">
      <c r="A28" s="110" t="s">
        <v>159</v>
      </c>
      <c r="B28" s="80"/>
      <c r="C28" s="72">
        <v>25000</v>
      </c>
      <c r="D28" s="80"/>
      <c r="E28" s="9"/>
      <c r="F28" s="10"/>
    </row>
    <row r="29" spans="1:6" s="77" customFormat="1">
      <c r="A29" s="110" t="s">
        <v>119</v>
      </c>
      <c r="B29" s="80"/>
      <c r="C29" s="72">
        <v>154.59</v>
      </c>
      <c r="D29" s="72">
        <v>500</v>
      </c>
      <c r="E29" s="9"/>
      <c r="F29" s="10"/>
    </row>
    <row r="30" spans="1:6" s="77" customFormat="1">
      <c r="A30" s="109" t="s">
        <v>123</v>
      </c>
      <c r="B30" s="80">
        <v>9437.99</v>
      </c>
      <c r="C30" s="80">
        <v>30810</v>
      </c>
      <c r="D30" s="80">
        <v>39650</v>
      </c>
      <c r="E30" s="72">
        <v>39650</v>
      </c>
      <c r="F30" s="126">
        <v>39650</v>
      </c>
    </row>
    <row r="31" spans="1:6" s="77" customFormat="1">
      <c r="A31" s="110" t="s">
        <v>137</v>
      </c>
      <c r="B31" s="72">
        <v>9437.99</v>
      </c>
      <c r="C31" s="72">
        <v>30810</v>
      </c>
      <c r="D31" s="72">
        <v>39650</v>
      </c>
      <c r="E31" s="9"/>
      <c r="F31" s="10"/>
    </row>
    <row r="32" spans="1:6" s="77" customFormat="1">
      <c r="A32" s="109" t="s">
        <v>130</v>
      </c>
      <c r="B32" s="80">
        <v>6823.06</v>
      </c>
      <c r="C32" s="80">
        <v>1830</v>
      </c>
      <c r="D32" s="80">
        <v>2330</v>
      </c>
      <c r="E32" s="72">
        <v>2330</v>
      </c>
      <c r="F32" s="126">
        <v>2330</v>
      </c>
    </row>
    <row r="33" spans="1:6">
      <c r="A33" s="76" t="s">
        <v>138</v>
      </c>
      <c r="B33" s="118">
        <v>6823.06</v>
      </c>
      <c r="C33" s="118">
        <v>1830</v>
      </c>
      <c r="D33" s="79">
        <v>2330</v>
      </c>
      <c r="E33" s="76"/>
      <c r="F33" s="76"/>
    </row>
    <row r="35" spans="1:6" ht="15.75" customHeight="1">
      <c r="A35" s="150" t="s">
        <v>46</v>
      </c>
      <c r="B35" s="150"/>
      <c r="C35" s="150"/>
      <c r="D35" s="150"/>
      <c r="E35" s="150"/>
      <c r="F35" s="150"/>
    </row>
    <row r="36" spans="1:6" ht="18">
      <c r="A36" s="24"/>
      <c r="B36" s="24"/>
      <c r="C36" s="24"/>
      <c r="D36" s="24"/>
      <c r="E36" s="5"/>
      <c r="F36" s="5"/>
    </row>
    <row r="37" spans="1:6" ht="25.5">
      <c r="A37" s="20" t="s">
        <v>47</v>
      </c>
      <c r="B37" s="19" t="s">
        <v>154</v>
      </c>
      <c r="C37" s="20" t="s">
        <v>150</v>
      </c>
      <c r="D37" s="20" t="s">
        <v>155</v>
      </c>
      <c r="E37" s="20" t="s">
        <v>134</v>
      </c>
      <c r="F37" s="20" t="s">
        <v>156</v>
      </c>
    </row>
    <row r="38" spans="1:6">
      <c r="A38" s="42" t="s">
        <v>1</v>
      </c>
      <c r="B38" s="67">
        <v>1300253.99</v>
      </c>
      <c r="C38" s="106">
        <v>1554245.08</v>
      </c>
      <c r="D38" s="106">
        <v>1544226</v>
      </c>
      <c r="E38" s="106">
        <v>1544226</v>
      </c>
      <c r="F38" s="106">
        <v>1544226</v>
      </c>
    </row>
    <row r="39" spans="1:6" ht="15.75" customHeight="1">
      <c r="A39" s="25" t="s">
        <v>48</v>
      </c>
      <c r="B39" s="81">
        <v>64042.03</v>
      </c>
      <c r="C39" s="80">
        <v>55380</v>
      </c>
      <c r="D39" s="80">
        <v>54446</v>
      </c>
      <c r="E39" s="72">
        <v>54446</v>
      </c>
      <c r="F39" s="72">
        <v>54446</v>
      </c>
    </row>
    <row r="40" spans="1:6">
      <c r="A40" s="13">
        <v>31</v>
      </c>
      <c r="B40" s="64">
        <v>530.9</v>
      </c>
      <c r="C40" s="72">
        <v>540</v>
      </c>
      <c r="D40" s="72">
        <v>540</v>
      </c>
      <c r="E40" s="9"/>
      <c r="F40" s="9"/>
    </row>
    <row r="41" spans="1:6">
      <c r="A41" s="13">
        <v>32</v>
      </c>
      <c r="B41" s="64">
        <v>63510.3</v>
      </c>
      <c r="C41" s="72">
        <v>54830</v>
      </c>
      <c r="D41" s="72">
        <v>53896</v>
      </c>
      <c r="E41" s="9"/>
      <c r="F41" s="9"/>
    </row>
    <row r="42" spans="1:6">
      <c r="A42" s="13">
        <v>34</v>
      </c>
      <c r="B42" s="64">
        <v>0.83</v>
      </c>
      <c r="C42" s="72">
        <v>10</v>
      </c>
      <c r="D42" s="72">
        <v>10</v>
      </c>
      <c r="E42" s="9"/>
      <c r="F42" s="9"/>
    </row>
    <row r="43" spans="1:6">
      <c r="A43" s="12">
        <v>37</v>
      </c>
      <c r="B43" s="64">
        <v>0</v>
      </c>
      <c r="C43" s="72">
        <v>0</v>
      </c>
      <c r="D43" s="9">
        <v>0</v>
      </c>
      <c r="E43" s="9"/>
      <c r="F43" s="9"/>
    </row>
    <row r="44" spans="1:6">
      <c r="A44" s="25" t="s">
        <v>79</v>
      </c>
      <c r="B44" s="81">
        <v>4144.47</v>
      </c>
      <c r="C44" s="80">
        <v>6421.75</v>
      </c>
      <c r="D44" s="80">
        <v>5600</v>
      </c>
      <c r="E44" s="72">
        <v>5600</v>
      </c>
      <c r="F44" s="72">
        <v>5600</v>
      </c>
    </row>
    <row r="45" spans="1:6">
      <c r="A45" s="13">
        <v>32</v>
      </c>
      <c r="B45" s="64">
        <v>3200.21</v>
      </c>
      <c r="C45" s="72">
        <v>4621.75</v>
      </c>
      <c r="D45" s="72">
        <v>3600</v>
      </c>
      <c r="E45" s="9"/>
      <c r="F45" s="10"/>
    </row>
    <row r="46" spans="1:6">
      <c r="A46" s="86">
        <v>42</v>
      </c>
      <c r="B46" s="79">
        <v>944.26</v>
      </c>
      <c r="C46" s="79">
        <v>1800</v>
      </c>
      <c r="D46" s="118">
        <v>2000</v>
      </c>
      <c r="E46" s="76"/>
      <c r="F46" s="76"/>
    </row>
    <row r="47" spans="1:6" ht="26.25">
      <c r="A47" s="87" t="s">
        <v>80</v>
      </c>
      <c r="B47" s="84">
        <v>1917.5</v>
      </c>
      <c r="C47" s="111">
        <v>3499.4</v>
      </c>
      <c r="D47" s="84">
        <v>3200</v>
      </c>
      <c r="E47" s="79">
        <v>3200</v>
      </c>
      <c r="F47" s="79">
        <v>3200</v>
      </c>
    </row>
    <row r="48" spans="1:6">
      <c r="A48" s="88">
        <v>32</v>
      </c>
      <c r="B48" s="79">
        <v>1917.5</v>
      </c>
      <c r="C48" s="79">
        <v>3499.4</v>
      </c>
      <c r="D48" s="79">
        <v>3200</v>
      </c>
      <c r="E48" s="76"/>
      <c r="F48" s="76"/>
    </row>
    <row r="49" spans="1:6">
      <c r="A49" s="85" t="s">
        <v>75</v>
      </c>
      <c r="B49" s="84">
        <v>1211874.3600000001</v>
      </c>
      <c r="C49" s="84">
        <v>1430649.34</v>
      </c>
      <c r="D49" s="84">
        <v>1437500</v>
      </c>
      <c r="E49" s="79">
        <v>1437500</v>
      </c>
      <c r="F49" s="79">
        <v>1437500</v>
      </c>
    </row>
    <row r="50" spans="1:6">
      <c r="A50" s="90">
        <v>31</v>
      </c>
      <c r="B50" s="89">
        <v>1091632.83</v>
      </c>
      <c r="C50" s="79">
        <v>1290000</v>
      </c>
      <c r="D50" s="79">
        <v>1305000</v>
      </c>
      <c r="E50" s="79"/>
      <c r="F50" s="79"/>
    </row>
    <row r="51" spans="1:6">
      <c r="A51" s="90">
        <v>32</v>
      </c>
      <c r="B51" s="79">
        <v>104682.8</v>
      </c>
      <c r="C51" s="79">
        <v>117449.34</v>
      </c>
      <c r="D51" s="79">
        <v>114800</v>
      </c>
      <c r="E51" s="79"/>
      <c r="F51" s="79"/>
    </row>
    <row r="52" spans="1:6">
      <c r="A52" s="90">
        <v>34</v>
      </c>
      <c r="B52" s="79">
        <v>0.15</v>
      </c>
      <c r="C52" s="79">
        <v>0</v>
      </c>
      <c r="D52" s="79">
        <v>0</v>
      </c>
      <c r="E52" s="79"/>
      <c r="F52" s="79"/>
    </row>
    <row r="53" spans="1:6">
      <c r="A53" s="90">
        <v>37</v>
      </c>
      <c r="B53" s="79">
        <v>9279.73</v>
      </c>
      <c r="C53" s="79">
        <v>9000</v>
      </c>
      <c r="D53" s="79">
        <v>12000</v>
      </c>
      <c r="E53" s="79"/>
      <c r="F53" s="79"/>
    </row>
    <row r="54" spans="1:6">
      <c r="A54" s="90">
        <v>38</v>
      </c>
      <c r="B54" s="79">
        <v>592.03</v>
      </c>
      <c r="C54" s="79">
        <v>700</v>
      </c>
      <c r="D54" s="79">
        <v>700</v>
      </c>
      <c r="E54" s="79"/>
      <c r="F54" s="79"/>
    </row>
    <row r="55" spans="1:6">
      <c r="A55" s="90">
        <v>42</v>
      </c>
      <c r="B55" s="79">
        <v>5686.82</v>
      </c>
      <c r="C55" s="79">
        <v>13500</v>
      </c>
      <c r="D55" s="79">
        <v>5000</v>
      </c>
      <c r="E55" s="79"/>
      <c r="F55" s="79"/>
    </row>
    <row r="56" spans="1:6">
      <c r="A56" s="90"/>
      <c r="B56" s="79"/>
      <c r="C56" s="79"/>
      <c r="D56" s="79"/>
      <c r="E56" s="79"/>
      <c r="F56" s="79"/>
    </row>
    <row r="57" spans="1:6">
      <c r="A57" s="91" t="s">
        <v>81</v>
      </c>
      <c r="B57" s="84">
        <v>0</v>
      </c>
      <c r="C57" s="84">
        <v>500</v>
      </c>
      <c r="D57" s="84">
        <v>1000</v>
      </c>
      <c r="E57" s="79">
        <v>1000</v>
      </c>
      <c r="F57" s="79">
        <v>1000</v>
      </c>
    </row>
    <row r="58" spans="1:6">
      <c r="A58" s="90">
        <v>32</v>
      </c>
      <c r="B58" s="79">
        <v>0</v>
      </c>
      <c r="C58" s="79">
        <v>200</v>
      </c>
      <c r="D58" s="79">
        <v>700</v>
      </c>
      <c r="E58" s="79"/>
      <c r="F58" s="79"/>
    </row>
    <row r="59" spans="1:6">
      <c r="A59" s="90">
        <v>42</v>
      </c>
      <c r="B59" s="79">
        <v>0</v>
      </c>
      <c r="C59" s="79">
        <v>300</v>
      </c>
      <c r="D59" s="79">
        <v>300</v>
      </c>
      <c r="E59" s="79"/>
      <c r="F59" s="79"/>
    </row>
    <row r="60" spans="1:6" ht="30">
      <c r="A60" s="92" t="s">
        <v>82</v>
      </c>
      <c r="B60" s="84">
        <v>1037.5</v>
      </c>
      <c r="C60" s="84">
        <v>25154.59</v>
      </c>
      <c r="D60" s="84">
        <v>500</v>
      </c>
      <c r="E60" s="79">
        <v>500</v>
      </c>
      <c r="F60" s="79">
        <v>500</v>
      </c>
    </row>
    <row r="61" spans="1:6">
      <c r="A61" s="144" t="s">
        <v>160</v>
      </c>
      <c r="B61" s="84"/>
      <c r="C61" s="118">
        <v>2500</v>
      </c>
      <c r="D61" s="84"/>
      <c r="E61" s="79"/>
      <c r="F61" s="79"/>
    </row>
    <row r="62" spans="1:6">
      <c r="A62" s="131" t="s">
        <v>139</v>
      </c>
      <c r="B62" s="118">
        <v>0</v>
      </c>
      <c r="C62" s="118">
        <v>21154.59</v>
      </c>
      <c r="D62" s="118">
        <v>500</v>
      </c>
      <c r="E62" s="79"/>
      <c r="F62" s="79"/>
    </row>
    <row r="63" spans="1:6">
      <c r="A63" s="131" t="s">
        <v>140</v>
      </c>
      <c r="B63" s="118">
        <v>1037.5</v>
      </c>
      <c r="C63" s="118">
        <v>1500</v>
      </c>
      <c r="D63" s="84"/>
      <c r="E63" s="79"/>
      <c r="F63" s="79"/>
    </row>
    <row r="64" spans="1:6">
      <c r="A64" s="91" t="s">
        <v>84</v>
      </c>
      <c r="B64" s="84">
        <v>11961.27</v>
      </c>
      <c r="C64" s="84">
        <v>30810</v>
      </c>
      <c r="D64" s="84">
        <v>39650</v>
      </c>
      <c r="E64" s="79">
        <v>39650</v>
      </c>
      <c r="F64" s="79">
        <v>39650</v>
      </c>
    </row>
    <row r="65" spans="1:6">
      <c r="A65" s="131" t="s">
        <v>141</v>
      </c>
      <c r="B65" s="118">
        <v>11551.02</v>
      </c>
      <c r="C65" s="118">
        <v>29900</v>
      </c>
      <c r="D65" s="118">
        <v>38400</v>
      </c>
      <c r="E65" s="79"/>
      <c r="F65" s="79"/>
    </row>
    <row r="66" spans="1:6">
      <c r="A66" s="131" t="s">
        <v>142</v>
      </c>
      <c r="B66" s="118">
        <v>410.25</v>
      </c>
      <c r="C66" s="118">
        <v>910</v>
      </c>
      <c r="D66" s="118">
        <v>1250</v>
      </c>
      <c r="E66" s="79"/>
      <c r="F66" s="79"/>
    </row>
    <row r="67" spans="1:6">
      <c r="A67" s="131"/>
      <c r="B67" s="84"/>
      <c r="C67" s="118"/>
      <c r="D67" s="84"/>
      <c r="E67" s="79"/>
      <c r="F67" s="79"/>
    </row>
    <row r="68" spans="1:6">
      <c r="A68" s="91" t="s">
        <v>131</v>
      </c>
      <c r="B68" s="84">
        <v>5276.86</v>
      </c>
      <c r="C68" s="84">
        <v>1830</v>
      </c>
      <c r="D68" s="84">
        <v>2330</v>
      </c>
      <c r="E68" s="79">
        <v>2330</v>
      </c>
      <c r="F68" s="79">
        <v>2330</v>
      </c>
    </row>
    <row r="69" spans="1:6">
      <c r="A69" s="132" t="s">
        <v>143</v>
      </c>
      <c r="B69" s="118">
        <v>4963.96</v>
      </c>
      <c r="C69" s="118">
        <v>1830</v>
      </c>
      <c r="D69" s="118">
        <v>2330</v>
      </c>
      <c r="E69" s="79"/>
      <c r="F69" s="79"/>
    </row>
    <row r="70" spans="1:6">
      <c r="A70" s="132" t="s">
        <v>142</v>
      </c>
      <c r="B70" s="79">
        <v>312.89999999999998</v>
      </c>
      <c r="C70" s="84"/>
      <c r="D70" s="84"/>
      <c r="E70" s="79"/>
      <c r="F70" s="79"/>
    </row>
  </sheetData>
  <mergeCells count="6">
    <mergeCell ref="A1:F1"/>
    <mergeCell ref="A3:F3"/>
    <mergeCell ref="A5:F5"/>
    <mergeCell ref="A7:F7"/>
    <mergeCell ref="A35:F35"/>
    <mergeCell ref="B2:E2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workbookViewId="0">
      <selection activeCell="F10" sqref="F10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150" t="s">
        <v>153</v>
      </c>
      <c r="B1" s="150"/>
      <c r="C1" s="150"/>
      <c r="D1" s="150"/>
      <c r="E1" s="150"/>
      <c r="F1" s="150"/>
    </row>
    <row r="2" spans="1:6" ht="18" customHeight="1">
      <c r="A2" s="4"/>
      <c r="B2" s="150" t="s">
        <v>128</v>
      </c>
      <c r="C2" s="173"/>
      <c r="D2" s="173"/>
      <c r="E2" s="173"/>
      <c r="F2" s="4"/>
    </row>
    <row r="3" spans="1:6" ht="15.75">
      <c r="A3" s="150" t="s">
        <v>18</v>
      </c>
      <c r="B3" s="150"/>
      <c r="C3" s="150"/>
      <c r="D3" s="150"/>
      <c r="E3" s="151"/>
      <c r="F3" s="151"/>
    </row>
    <row r="4" spans="1:6" ht="18">
      <c r="A4" s="4"/>
      <c r="B4" s="4"/>
      <c r="C4" s="4"/>
      <c r="D4" s="4"/>
      <c r="E4" s="5"/>
      <c r="F4" s="5"/>
    </row>
    <row r="5" spans="1:6" ht="18" customHeight="1">
      <c r="A5" s="150" t="s">
        <v>4</v>
      </c>
      <c r="B5" s="152"/>
      <c r="C5" s="152"/>
      <c r="D5" s="152"/>
      <c r="E5" s="152"/>
      <c r="F5" s="152"/>
    </row>
    <row r="6" spans="1:6" ht="18">
      <c r="A6" s="4"/>
      <c r="B6" s="4"/>
      <c r="C6" s="4"/>
      <c r="D6" s="4"/>
      <c r="E6" s="5"/>
      <c r="F6" s="5"/>
    </row>
    <row r="7" spans="1:6" ht="15.75">
      <c r="A7" s="150" t="s">
        <v>13</v>
      </c>
      <c r="B7" s="172"/>
      <c r="C7" s="172"/>
      <c r="D7" s="172"/>
      <c r="E7" s="172"/>
      <c r="F7" s="172"/>
    </row>
    <row r="8" spans="1:6" ht="18">
      <c r="A8" s="4"/>
      <c r="B8" s="4"/>
      <c r="C8" s="4"/>
      <c r="D8" s="4"/>
      <c r="E8" s="5"/>
      <c r="F8" s="5"/>
    </row>
    <row r="9" spans="1:6" ht="25.5">
      <c r="A9" s="20" t="s">
        <v>47</v>
      </c>
      <c r="B9" s="19" t="s">
        <v>154</v>
      </c>
      <c r="C9" s="20" t="s">
        <v>150</v>
      </c>
      <c r="D9" s="20" t="s">
        <v>155</v>
      </c>
      <c r="E9" s="20" t="s">
        <v>134</v>
      </c>
      <c r="F9" s="20" t="s">
        <v>156</v>
      </c>
    </row>
    <row r="10" spans="1:6" ht="15.75" customHeight="1">
      <c r="A10" s="11" t="s">
        <v>14</v>
      </c>
      <c r="B10" s="81">
        <v>1300253.99</v>
      </c>
      <c r="C10" s="80">
        <v>1554245.08</v>
      </c>
      <c r="D10" s="80">
        <v>1544226</v>
      </c>
      <c r="E10" s="80">
        <v>1544226</v>
      </c>
      <c r="F10" s="80">
        <v>1544226</v>
      </c>
    </row>
    <row r="11" spans="1:6" ht="15.75" customHeight="1">
      <c r="A11" s="11" t="s">
        <v>85</v>
      </c>
      <c r="B11" s="81">
        <v>1300253.99</v>
      </c>
      <c r="C11" s="80">
        <v>1554245.08</v>
      </c>
      <c r="D11" s="80">
        <v>1544226</v>
      </c>
      <c r="E11" s="72"/>
      <c r="F11" s="72"/>
    </row>
    <row r="12" spans="1:6">
      <c r="A12" s="18" t="s">
        <v>86</v>
      </c>
      <c r="B12" s="64">
        <v>53679.6</v>
      </c>
      <c r="C12" s="72">
        <v>1501045.08</v>
      </c>
      <c r="D12" s="72">
        <v>1493076</v>
      </c>
      <c r="E12" s="72"/>
      <c r="F12" s="72"/>
    </row>
    <row r="13" spans="1:6">
      <c r="A13" s="17" t="s">
        <v>87</v>
      </c>
      <c r="B13" s="64">
        <v>1246574.3899999999</v>
      </c>
      <c r="C13" s="72">
        <v>53200</v>
      </c>
      <c r="D13" s="72">
        <v>51150</v>
      </c>
      <c r="E13" s="72"/>
      <c r="F13" s="72"/>
    </row>
    <row r="14" spans="1:6">
      <c r="A14" s="93"/>
      <c r="B14" s="94"/>
      <c r="C14" s="94"/>
      <c r="D14" s="94"/>
      <c r="E14" s="94"/>
      <c r="F14" s="95"/>
    </row>
    <row r="15" spans="1:6">
      <c r="A15" s="96"/>
      <c r="B15" s="94"/>
      <c r="C15" s="94"/>
      <c r="D15" s="94"/>
      <c r="E15" s="94"/>
      <c r="F15" s="95"/>
    </row>
  </sheetData>
  <mergeCells count="5">
    <mergeCell ref="A1:F1"/>
    <mergeCell ref="A3:F3"/>
    <mergeCell ref="A5:F5"/>
    <mergeCell ref="A7:F7"/>
    <mergeCell ref="B2:E2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E36" sqref="E36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150" t="s">
        <v>30</v>
      </c>
      <c r="B1" s="150"/>
      <c r="C1" s="150"/>
      <c r="D1" s="150"/>
      <c r="E1" s="150"/>
      <c r="F1" s="150"/>
      <c r="G1" s="150"/>
      <c r="H1" s="150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150" t="s">
        <v>18</v>
      </c>
      <c r="B3" s="150"/>
      <c r="C3" s="150"/>
      <c r="D3" s="150"/>
      <c r="E3" s="150"/>
      <c r="F3" s="150"/>
      <c r="G3" s="150"/>
      <c r="H3" s="150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150" t="s">
        <v>52</v>
      </c>
      <c r="B5" s="150"/>
      <c r="C5" s="150"/>
      <c r="D5" s="150"/>
      <c r="E5" s="150"/>
      <c r="F5" s="150"/>
      <c r="G5" s="150"/>
      <c r="H5" s="150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25.5">
      <c r="A7" s="20" t="s">
        <v>5</v>
      </c>
      <c r="B7" s="19" t="s">
        <v>6</v>
      </c>
      <c r="C7" s="19" t="s">
        <v>29</v>
      </c>
      <c r="D7" s="19" t="s">
        <v>33</v>
      </c>
      <c r="E7" s="20" t="s">
        <v>34</v>
      </c>
      <c r="F7" s="20" t="s">
        <v>31</v>
      </c>
      <c r="G7" s="20" t="s">
        <v>24</v>
      </c>
      <c r="H7" s="20" t="s">
        <v>32</v>
      </c>
    </row>
    <row r="8" spans="1:8">
      <c r="A8" s="40"/>
      <c r="B8" s="41"/>
      <c r="C8" s="39" t="s">
        <v>54</v>
      </c>
      <c r="D8" s="41"/>
      <c r="E8" s="40"/>
      <c r="F8" s="40"/>
      <c r="G8" s="40"/>
      <c r="H8" s="40"/>
    </row>
    <row r="9" spans="1:8" ht="25.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>
      <c r="A11" s="11"/>
      <c r="B11" s="16"/>
      <c r="C11" s="43"/>
      <c r="D11" s="8"/>
      <c r="E11" s="9"/>
      <c r="F11" s="9"/>
      <c r="G11" s="9"/>
      <c r="H11" s="9"/>
    </row>
    <row r="12" spans="1:8">
      <c r="A12" s="11"/>
      <c r="B12" s="16"/>
      <c r="C12" s="39" t="s">
        <v>57</v>
      </c>
      <c r="D12" s="8"/>
      <c r="E12" s="9"/>
      <c r="F12" s="9"/>
      <c r="G12" s="9"/>
      <c r="H12" s="9"/>
    </row>
    <row r="13" spans="1:8" ht="25.5">
      <c r="A13" s="14">
        <v>5</v>
      </c>
      <c r="B13" s="15"/>
      <c r="C13" s="25" t="s">
        <v>16</v>
      </c>
      <c r="D13" s="8"/>
      <c r="E13" s="9"/>
      <c r="F13" s="9"/>
      <c r="G13" s="9"/>
      <c r="H13" s="9"/>
    </row>
    <row r="14" spans="1:8" ht="25.5">
      <c r="A14" s="16"/>
      <c r="B14" s="16">
        <v>54</v>
      </c>
      <c r="C14" s="26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workbookViewId="0">
      <selection activeCell="E33" sqref="E33"/>
    </sheetView>
  </sheetViews>
  <sheetFormatPr defaultRowHeight="15"/>
  <cols>
    <col min="1" max="6" width="25.28515625" customWidth="1"/>
  </cols>
  <sheetData>
    <row r="1" spans="1:6" ht="42" customHeight="1">
      <c r="A1" s="150" t="s">
        <v>30</v>
      </c>
      <c r="B1" s="150"/>
      <c r="C1" s="150"/>
      <c r="D1" s="150"/>
      <c r="E1" s="150"/>
      <c r="F1" s="150"/>
    </row>
    <row r="2" spans="1:6" ht="18" customHeight="1">
      <c r="A2" s="24"/>
      <c r="B2" s="24"/>
      <c r="C2" s="24"/>
      <c r="D2" s="24"/>
      <c r="E2" s="24"/>
      <c r="F2" s="24"/>
    </row>
    <row r="3" spans="1:6" ht="15.75" customHeight="1">
      <c r="A3" s="150" t="s">
        <v>18</v>
      </c>
      <c r="B3" s="150"/>
      <c r="C3" s="150"/>
      <c r="D3" s="150"/>
      <c r="E3" s="150"/>
      <c r="F3" s="150"/>
    </row>
    <row r="4" spans="1:6" ht="18">
      <c r="A4" s="24"/>
      <c r="B4" s="24"/>
      <c r="C4" s="24"/>
      <c r="D4" s="24"/>
      <c r="E4" s="5"/>
      <c r="F4" s="5"/>
    </row>
    <row r="5" spans="1:6" ht="18" customHeight="1">
      <c r="A5" s="150" t="s">
        <v>53</v>
      </c>
      <c r="B5" s="150"/>
      <c r="C5" s="150"/>
      <c r="D5" s="150"/>
      <c r="E5" s="150"/>
      <c r="F5" s="150"/>
    </row>
    <row r="6" spans="1:6" ht="18">
      <c r="A6" s="24"/>
      <c r="B6" s="24"/>
      <c r="C6" s="24"/>
      <c r="D6" s="24"/>
      <c r="E6" s="5"/>
      <c r="F6" s="5"/>
    </row>
    <row r="7" spans="1:6" ht="25.5">
      <c r="A7" s="19" t="s">
        <v>47</v>
      </c>
      <c r="B7" s="19" t="s">
        <v>33</v>
      </c>
      <c r="C7" s="20" t="s">
        <v>34</v>
      </c>
      <c r="D7" s="20" t="s">
        <v>31</v>
      </c>
      <c r="E7" s="20" t="s">
        <v>24</v>
      </c>
      <c r="F7" s="20" t="s">
        <v>32</v>
      </c>
    </row>
    <row r="8" spans="1:6">
      <c r="A8" s="11" t="s">
        <v>54</v>
      </c>
      <c r="B8" s="8"/>
      <c r="C8" s="9"/>
      <c r="D8" s="9"/>
      <c r="E8" s="9"/>
      <c r="F8" s="9"/>
    </row>
    <row r="9" spans="1:6" ht="25.5">
      <c r="A9" s="11" t="s">
        <v>55</v>
      </c>
      <c r="B9" s="8"/>
      <c r="C9" s="9"/>
      <c r="D9" s="9"/>
      <c r="E9" s="9"/>
      <c r="F9" s="9"/>
    </row>
    <row r="10" spans="1:6" ht="25.5">
      <c r="A10" s="18" t="s">
        <v>56</v>
      </c>
      <c r="B10" s="8"/>
      <c r="C10" s="9"/>
      <c r="D10" s="9"/>
      <c r="E10" s="9"/>
      <c r="F10" s="9"/>
    </row>
    <row r="11" spans="1:6">
      <c r="A11" s="18"/>
      <c r="B11" s="8"/>
      <c r="C11" s="9"/>
      <c r="D11" s="9"/>
      <c r="E11" s="9"/>
      <c r="F11" s="9"/>
    </row>
    <row r="12" spans="1:6">
      <c r="A12" s="11" t="s">
        <v>57</v>
      </c>
      <c r="B12" s="8"/>
      <c r="C12" s="9"/>
      <c r="D12" s="9"/>
      <c r="E12" s="9"/>
      <c r="F12" s="9"/>
    </row>
    <row r="13" spans="1:6">
      <c r="A13" s="25" t="s">
        <v>48</v>
      </c>
      <c r="B13" s="8"/>
      <c r="C13" s="9"/>
      <c r="D13" s="9"/>
      <c r="E13" s="9"/>
      <c r="F13" s="9"/>
    </row>
    <row r="14" spans="1:6">
      <c r="A14" s="13" t="s">
        <v>49</v>
      </c>
      <c r="B14" s="8"/>
      <c r="C14" s="9"/>
      <c r="D14" s="9"/>
      <c r="E14" s="9"/>
      <c r="F14" s="10"/>
    </row>
    <row r="15" spans="1:6">
      <c r="A15" s="25" t="s">
        <v>50</v>
      </c>
      <c r="B15" s="8"/>
      <c r="C15" s="9"/>
      <c r="D15" s="9"/>
      <c r="E15" s="9"/>
      <c r="F15" s="10"/>
    </row>
    <row r="16" spans="1:6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opLeftCell="A28" workbookViewId="0">
      <selection activeCell="I26" sqref="I26"/>
    </sheetView>
  </sheetViews>
  <sheetFormatPr defaultRowHeight="15"/>
  <cols>
    <col min="1" max="1" width="7.42578125" bestFit="1" customWidth="1"/>
    <col min="2" max="2" width="8.42578125" bestFit="1" customWidth="1"/>
    <col min="3" max="3" width="8.7109375" customWidth="1"/>
    <col min="4" max="4" width="30.7109375" customWidth="1"/>
    <col min="5" max="9" width="25.28515625" customWidth="1"/>
  </cols>
  <sheetData>
    <row r="1" spans="1:9" ht="42" customHeight="1">
      <c r="A1" s="150" t="s">
        <v>148</v>
      </c>
      <c r="B1" s="150"/>
      <c r="C1" s="150"/>
      <c r="D1" s="150"/>
      <c r="E1" s="150"/>
      <c r="F1" s="150"/>
      <c r="G1" s="150"/>
      <c r="H1" s="150"/>
      <c r="I1" s="150"/>
    </row>
    <row r="2" spans="1:9" ht="18">
      <c r="A2" s="4"/>
      <c r="B2" s="4"/>
      <c r="C2" s="4"/>
      <c r="D2" s="4"/>
      <c r="E2" s="150" t="s">
        <v>128</v>
      </c>
      <c r="F2" s="172"/>
      <c r="G2" s="172"/>
      <c r="H2" s="172"/>
      <c r="I2" s="5"/>
    </row>
    <row r="3" spans="1:9" ht="18" customHeight="1">
      <c r="A3" s="150" t="s">
        <v>17</v>
      </c>
      <c r="B3" s="152"/>
      <c r="C3" s="152"/>
      <c r="D3" s="152"/>
      <c r="E3" s="152"/>
      <c r="F3" s="152"/>
      <c r="G3" s="152"/>
      <c r="H3" s="152"/>
      <c r="I3" s="152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 ht="25.5">
      <c r="A5" s="184" t="s">
        <v>19</v>
      </c>
      <c r="B5" s="185"/>
      <c r="C5" s="186"/>
      <c r="D5" s="19" t="s">
        <v>20</v>
      </c>
      <c r="E5" s="19" t="s">
        <v>154</v>
      </c>
      <c r="F5" s="20" t="s">
        <v>150</v>
      </c>
      <c r="G5" s="20" t="s">
        <v>155</v>
      </c>
      <c r="H5" s="20" t="s">
        <v>134</v>
      </c>
      <c r="I5" s="20" t="s">
        <v>156</v>
      </c>
    </row>
    <row r="6" spans="1:9">
      <c r="A6" s="193" t="s">
        <v>91</v>
      </c>
      <c r="B6" s="194"/>
      <c r="C6" s="195"/>
      <c r="D6" s="29" t="s">
        <v>88</v>
      </c>
      <c r="E6" s="64">
        <v>1300253.99</v>
      </c>
      <c r="F6" s="72">
        <v>1554245.08</v>
      </c>
      <c r="G6" s="72">
        <v>1544226</v>
      </c>
      <c r="H6" s="72">
        <v>1544226</v>
      </c>
      <c r="I6" s="72">
        <v>1544226</v>
      </c>
    </row>
    <row r="7" spans="1:9">
      <c r="A7" s="193" t="s">
        <v>92</v>
      </c>
      <c r="B7" s="194"/>
      <c r="C7" s="195"/>
      <c r="D7" s="29" t="s">
        <v>89</v>
      </c>
      <c r="E7" s="81">
        <v>64042.03</v>
      </c>
      <c r="F7" s="80">
        <v>55380</v>
      </c>
      <c r="G7" s="80">
        <v>54446</v>
      </c>
      <c r="H7" s="72"/>
      <c r="I7" s="72"/>
    </row>
    <row r="8" spans="1:9">
      <c r="A8" s="187" t="s">
        <v>93</v>
      </c>
      <c r="B8" s="188"/>
      <c r="C8" s="189"/>
      <c r="D8" s="97" t="s">
        <v>90</v>
      </c>
      <c r="E8" s="81">
        <v>64042.03</v>
      </c>
      <c r="F8" s="80">
        <v>55380</v>
      </c>
      <c r="G8" s="80">
        <v>54446</v>
      </c>
      <c r="H8" s="72"/>
      <c r="I8" s="126"/>
    </row>
    <row r="9" spans="1:9">
      <c r="A9" s="190">
        <v>3</v>
      </c>
      <c r="B9" s="191"/>
      <c r="C9" s="192"/>
      <c r="D9" s="28" t="s">
        <v>10</v>
      </c>
      <c r="E9" s="81">
        <v>64042.03</v>
      </c>
      <c r="F9" s="80">
        <v>55380</v>
      </c>
      <c r="G9" s="80">
        <v>54446</v>
      </c>
      <c r="H9" s="72"/>
      <c r="I9" s="126"/>
    </row>
    <row r="10" spans="1:9">
      <c r="A10" s="198">
        <v>31</v>
      </c>
      <c r="B10" s="199"/>
      <c r="C10" s="200"/>
      <c r="D10" s="28" t="s">
        <v>11</v>
      </c>
      <c r="E10" s="64">
        <v>530.9</v>
      </c>
      <c r="F10" s="72">
        <v>540</v>
      </c>
      <c r="G10" s="72">
        <v>540</v>
      </c>
      <c r="H10" s="9"/>
      <c r="I10" s="10"/>
    </row>
    <row r="11" spans="1:9">
      <c r="A11" s="198">
        <v>32</v>
      </c>
      <c r="B11" s="199"/>
      <c r="C11" s="200"/>
      <c r="D11" s="28" t="s">
        <v>21</v>
      </c>
      <c r="E11" s="64">
        <v>63510.3</v>
      </c>
      <c r="F11" s="72">
        <v>54830</v>
      </c>
      <c r="G11" s="72">
        <v>53896</v>
      </c>
      <c r="H11" s="9"/>
      <c r="I11" s="10"/>
    </row>
    <row r="12" spans="1:9">
      <c r="A12" s="69">
        <v>34</v>
      </c>
      <c r="B12" s="70"/>
      <c r="C12" s="71"/>
      <c r="D12" s="68" t="s">
        <v>69</v>
      </c>
      <c r="E12" s="64">
        <v>0.83</v>
      </c>
      <c r="F12" s="72">
        <v>10</v>
      </c>
      <c r="G12" s="72">
        <v>10</v>
      </c>
      <c r="H12" s="9"/>
      <c r="I12" s="10"/>
    </row>
    <row r="13" spans="1:9">
      <c r="A13" s="69">
        <v>37</v>
      </c>
      <c r="B13" s="70"/>
      <c r="C13" s="71"/>
      <c r="D13" s="127" t="s">
        <v>103</v>
      </c>
      <c r="E13" s="64"/>
      <c r="F13" s="72">
        <v>0</v>
      </c>
      <c r="G13" s="72"/>
      <c r="H13" s="9"/>
      <c r="I13" s="10"/>
    </row>
    <row r="14" spans="1:9" ht="25.5">
      <c r="A14" s="193" t="s">
        <v>94</v>
      </c>
      <c r="B14" s="194"/>
      <c r="C14" s="195"/>
      <c r="D14" s="83" t="s">
        <v>95</v>
      </c>
      <c r="E14" s="81">
        <v>1165399.23</v>
      </c>
      <c r="F14" s="80">
        <v>1413225.08</v>
      </c>
      <c r="G14" s="80">
        <v>1396800</v>
      </c>
      <c r="H14" s="80">
        <v>1396800</v>
      </c>
      <c r="I14" s="128">
        <v>1396800</v>
      </c>
    </row>
    <row r="15" spans="1:9" ht="15" customHeight="1">
      <c r="A15" s="193" t="s">
        <v>96</v>
      </c>
      <c r="B15" s="194"/>
      <c r="C15" s="195"/>
      <c r="D15" s="29" t="s">
        <v>97</v>
      </c>
      <c r="E15" s="81">
        <v>4144.47</v>
      </c>
      <c r="F15" s="80">
        <v>6421.75</v>
      </c>
      <c r="G15" s="80">
        <v>5600</v>
      </c>
      <c r="H15" s="72"/>
      <c r="I15" s="72"/>
    </row>
    <row r="16" spans="1:9" ht="14.25" customHeight="1">
      <c r="A16" s="190">
        <v>32</v>
      </c>
      <c r="B16" s="191"/>
      <c r="C16" s="192"/>
      <c r="D16" s="68" t="s">
        <v>21</v>
      </c>
      <c r="E16" s="64">
        <v>3200.21</v>
      </c>
      <c r="F16" s="72">
        <v>4621.75</v>
      </c>
      <c r="G16" s="72">
        <v>3600</v>
      </c>
      <c r="H16" s="9"/>
      <c r="I16" s="9"/>
    </row>
    <row r="17" spans="1:9" ht="24.75" customHeight="1">
      <c r="A17" s="204">
        <v>42</v>
      </c>
      <c r="B17" s="205"/>
      <c r="C17" s="206"/>
      <c r="D17" s="68" t="s">
        <v>28</v>
      </c>
      <c r="E17" s="79">
        <v>944.26</v>
      </c>
      <c r="F17" s="72">
        <v>1800</v>
      </c>
      <c r="G17" s="72">
        <v>2000</v>
      </c>
      <c r="H17" s="9"/>
      <c r="I17" s="10"/>
    </row>
    <row r="18" spans="1:9" ht="15" customHeight="1">
      <c r="A18" s="193" t="s">
        <v>98</v>
      </c>
      <c r="B18" s="194"/>
      <c r="C18" s="195"/>
      <c r="D18" s="83" t="s">
        <v>99</v>
      </c>
      <c r="E18" s="84">
        <v>1917.5</v>
      </c>
      <c r="F18" s="80">
        <v>3499.4</v>
      </c>
      <c r="G18" s="80">
        <v>3200</v>
      </c>
      <c r="H18" s="72"/>
      <c r="I18" s="126"/>
    </row>
    <row r="19" spans="1:9">
      <c r="A19" s="190">
        <v>32</v>
      </c>
      <c r="B19" s="191"/>
      <c r="C19" s="192"/>
      <c r="D19" s="28" t="s">
        <v>21</v>
      </c>
      <c r="E19" s="79">
        <v>1917.5</v>
      </c>
      <c r="F19" s="72">
        <v>3499.4</v>
      </c>
      <c r="G19" s="72">
        <v>3200</v>
      </c>
      <c r="H19" s="9"/>
      <c r="I19" s="10"/>
    </row>
    <row r="20" spans="1:9" ht="15" customHeight="1">
      <c r="A20" s="193" t="s">
        <v>100</v>
      </c>
      <c r="B20" s="194"/>
      <c r="C20" s="195"/>
      <c r="D20" s="83" t="s">
        <v>101</v>
      </c>
      <c r="E20" s="84">
        <v>1158299.76</v>
      </c>
      <c r="F20" s="80">
        <v>1377649.34</v>
      </c>
      <c r="G20" s="80">
        <v>1386500</v>
      </c>
      <c r="H20" s="72"/>
      <c r="I20" s="126"/>
    </row>
    <row r="21" spans="1:9">
      <c r="A21" s="201">
        <v>31</v>
      </c>
      <c r="B21" s="202"/>
      <c r="C21" s="203"/>
      <c r="D21" s="28" t="s">
        <v>11</v>
      </c>
      <c r="E21" s="89">
        <v>1091632.83</v>
      </c>
      <c r="F21" s="72">
        <v>1290000</v>
      </c>
      <c r="G21" s="72">
        <v>1305000</v>
      </c>
      <c r="H21" s="9"/>
      <c r="I21" s="10"/>
    </row>
    <row r="22" spans="1:9">
      <c r="A22" s="201">
        <v>32</v>
      </c>
      <c r="B22" s="202"/>
      <c r="C22" s="203"/>
      <c r="D22" s="28" t="s">
        <v>21</v>
      </c>
      <c r="E22" s="79">
        <v>51108.2</v>
      </c>
      <c r="F22" s="72">
        <v>64449.34</v>
      </c>
      <c r="G22" s="72">
        <v>63800</v>
      </c>
      <c r="H22" s="9"/>
      <c r="I22" s="10"/>
    </row>
    <row r="23" spans="1:9">
      <c r="A23" s="182">
        <v>34</v>
      </c>
      <c r="B23" s="182"/>
      <c r="C23" s="182"/>
      <c r="D23" s="76" t="s">
        <v>102</v>
      </c>
      <c r="E23" s="79">
        <v>0.15</v>
      </c>
      <c r="F23" s="79">
        <v>0</v>
      </c>
      <c r="G23" s="79"/>
      <c r="H23" s="76"/>
      <c r="I23" s="76"/>
    </row>
    <row r="24" spans="1:9">
      <c r="A24" s="182">
        <v>37</v>
      </c>
      <c r="B24" s="182"/>
      <c r="C24" s="182"/>
      <c r="D24" s="76" t="s">
        <v>103</v>
      </c>
      <c r="E24" s="79">
        <v>9279.73</v>
      </c>
      <c r="F24" s="79">
        <v>9000</v>
      </c>
      <c r="G24" s="79">
        <v>12000</v>
      </c>
      <c r="H24" s="76"/>
      <c r="I24" s="76"/>
    </row>
    <row r="25" spans="1:9">
      <c r="A25" s="136">
        <v>38</v>
      </c>
      <c r="B25" s="136"/>
      <c r="C25" s="136"/>
      <c r="D25" s="76" t="s">
        <v>145</v>
      </c>
      <c r="E25" s="79">
        <v>592.03</v>
      </c>
      <c r="F25" s="79">
        <v>700</v>
      </c>
      <c r="G25" s="79">
        <v>700</v>
      </c>
      <c r="H25" s="76"/>
      <c r="I25" s="76"/>
    </row>
    <row r="26" spans="1:9" ht="30">
      <c r="A26" s="182">
        <v>42</v>
      </c>
      <c r="B26" s="182"/>
      <c r="C26" s="182"/>
      <c r="D26" s="98" t="s">
        <v>28</v>
      </c>
      <c r="E26" s="79">
        <v>5686.82</v>
      </c>
      <c r="F26" s="79">
        <v>13500</v>
      </c>
      <c r="G26" s="79">
        <v>5000</v>
      </c>
      <c r="H26" s="76"/>
      <c r="I26" s="76"/>
    </row>
    <row r="27" spans="1:9">
      <c r="A27" s="174" t="s">
        <v>104</v>
      </c>
      <c r="B27" s="174"/>
      <c r="C27" s="174"/>
      <c r="D27" s="85" t="s">
        <v>105</v>
      </c>
      <c r="E27" s="84">
        <v>0</v>
      </c>
      <c r="F27" s="84">
        <v>500</v>
      </c>
      <c r="G27" s="84">
        <v>1000</v>
      </c>
      <c r="H27" s="76"/>
      <c r="I27" s="76"/>
    </row>
    <row r="28" spans="1:9">
      <c r="A28" s="175">
        <v>32</v>
      </c>
      <c r="B28" s="175"/>
      <c r="C28" s="175"/>
      <c r="D28" s="82" t="s">
        <v>21</v>
      </c>
      <c r="E28" s="79">
        <v>0</v>
      </c>
      <c r="F28" s="79">
        <v>200</v>
      </c>
      <c r="G28" s="79">
        <v>700</v>
      </c>
      <c r="H28" s="76"/>
      <c r="I28" s="76"/>
    </row>
    <row r="29" spans="1:9" ht="30">
      <c r="A29" s="175">
        <v>42</v>
      </c>
      <c r="B29" s="175"/>
      <c r="C29" s="175"/>
      <c r="D29" s="98" t="s">
        <v>28</v>
      </c>
      <c r="E29" s="79">
        <v>0</v>
      </c>
      <c r="F29" s="79">
        <v>300</v>
      </c>
      <c r="G29" s="79">
        <v>300</v>
      </c>
      <c r="H29" s="76"/>
      <c r="I29" s="76"/>
    </row>
    <row r="30" spans="1:9" ht="30">
      <c r="A30" s="183" t="s">
        <v>106</v>
      </c>
      <c r="B30" s="183"/>
      <c r="C30" s="183"/>
      <c r="D30" s="99" t="s">
        <v>107</v>
      </c>
      <c r="E30" s="84">
        <v>1037.5</v>
      </c>
      <c r="F30" s="84">
        <v>25154.59</v>
      </c>
      <c r="G30" s="84">
        <v>500</v>
      </c>
      <c r="H30" s="76"/>
      <c r="I30" s="76"/>
    </row>
    <row r="31" spans="1:9">
      <c r="A31" s="140">
        <v>32</v>
      </c>
      <c r="B31" s="140"/>
      <c r="C31" s="140"/>
      <c r="D31" s="146" t="s">
        <v>168</v>
      </c>
      <c r="E31" s="84"/>
      <c r="F31" s="118">
        <v>2500</v>
      </c>
      <c r="G31" s="84"/>
      <c r="H31" s="76"/>
      <c r="I31" s="76"/>
    </row>
    <row r="32" spans="1:9" ht="25.5">
      <c r="A32" s="182">
        <v>42</v>
      </c>
      <c r="B32" s="182"/>
      <c r="C32" s="182"/>
      <c r="D32" s="112" t="s">
        <v>28</v>
      </c>
      <c r="E32" s="79">
        <v>1037.5</v>
      </c>
      <c r="F32" s="79">
        <v>22654.59</v>
      </c>
      <c r="G32" s="79">
        <v>500</v>
      </c>
      <c r="H32" s="76"/>
      <c r="I32" s="76"/>
    </row>
    <row r="33" spans="1:9" ht="30">
      <c r="A33" s="174" t="s">
        <v>108</v>
      </c>
      <c r="B33" s="174"/>
      <c r="C33" s="174"/>
      <c r="D33" s="100" t="s">
        <v>109</v>
      </c>
      <c r="E33" s="84">
        <v>0</v>
      </c>
      <c r="F33" s="84">
        <v>0</v>
      </c>
      <c r="G33" s="84"/>
      <c r="H33" s="76"/>
      <c r="I33" s="76"/>
    </row>
    <row r="34" spans="1:9">
      <c r="A34" s="176" t="s">
        <v>110</v>
      </c>
      <c r="B34" s="177"/>
      <c r="C34" s="178"/>
      <c r="D34" s="101" t="s">
        <v>132</v>
      </c>
      <c r="E34" s="118">
        <v>0</v>
      </c>
      <c r="F34" s="84">
        <v>0</v>
      </c>
      <c r="G34" s="79"/>
      <c r="H34" s="76"/>
      <c r="I34" s="76"/>
    </row>
    <row r="35" spans="1:9">
      <c r="A35" s="120">
        <v>32</v>
      </c>
      <c r="B35" s="121"/>
      <c r="C35" s="122"/>
      <c r="D35" s="117" t="s">
        <v>21</v>
      </c>
      <c r="E35" s="118">
        <v>0</v>
      </c>
      <c r="F35" s="118">
        <v>0</v>
      </c>
      <c r="G35" s="79"/>
      <c r="H35" s="76"/>
      <c r="I35" s="76"/>
    </row>
    <row r="36" spans="1:9">
      <c r="A36" s="133">
        <v>42</v>
      </c>
      <c r="B36" s="134"/>
      <c r="C36" s="135"/>
      <c r="D36" s="137" t="s">
        <v>144</v>
      </c>
      <c r="E36" s="118"/>
      <c r="F36" s="118"/>
      <c r="G36" s="79"/>
      <c r="H36" s="76"/>
      <c r="I36" s="76"/>
    </row>
    <row r="37" spans="1:9">
      <c r="A37" s="174" t="s">
        <v>124</v>
      </c>
      <c r="B37" s="174"/>
      <c r="C37" s="174"/>
      <c r="D37" s="125"/>
      <c r="E37" s="84">
        <v>53574.6</v>
      </c>
      <c r="F37" s="84">
        <v>53000</v>
      </c>
      <c r="G37" s="84">
        <v>51000</v>
      </c>
      <c r="H37" s="79">
        <v>51000</v>
      </c>
      <c r="I37" s="79">
        <v>51000</v>
      </c>
    </row>
    <row r="38" spans="1:9">
      <c r="A38" s="123" t="s">
        <v>125</v>
      </c>
      <c r="B38" s="114"/>
      <c r="C38" s="114"/>
      <c r="D38" s="115"/>
      <c r="E38" s="79">
        <v>53574.6</v>
      </c>
      <c r="F38" s="79">
        <v>53000</v>
      </c>
      <c r="G38" s="79">
        <v>51000</v>
      </c>
      <c r="H38" s="76"/>
      <c r="I38" s="76"/>
    </row>
    <row r="39" spans="1:9">
      <c r="A39" s="88">
        <v>32</v>
      </c>
      <c r="B39" s="124"/>
      <c r="C39" s="124"/>
      <c r="D39" s="125" t="s">
        <v>126</v>
      </c>
      <c r="E39" s="79">
        <v>53574.6</v>
      </c>
      <c r="F39" s="79">
        <v>53000</v>
      </c>
      <c r="G39" s="79">
        <v>51000</v>
      </c>
      <c r="H39" s="76"/>
      <c r="I39" s="76"/>
    </row>
    <row r="40" spans="1:9">
      <c r="A40" s="174" t="s">
        <v>146</v>
      </c>
      <c r="B40" s="174"/>
      <c r="C40" s="174"/>
      <c r="D40" s="85" t="s">
        <v>164</v>
      </c>
      <c r="E40" s="84">
        <v>8216.69</v>
      </c>
      <c r="F40" s="84">
        <v>0</v>
      </c>
      <c r="G40" s="84"/>
      <c r="H40" s="79"/>
      <c r="I40" s="79"/>
    </row>
    <row r="41" spans="1:9">
      <c r="A41" s="176" t="s">
        <v>161</v>
      </c>
      <c r="B41" s="177"/>
      <c r="C41" s="178"/>
      <c r="D41" s="85" t="s">
        <v>162</v>
      </c>
      <c r="E41" s="84">
        <v>4416.8599999999997</v>
      </c>
      <c r="F41" s="84"/>
      <c r="G41" s="84"/>
      <c r="H41" s="79"/>
      <c r="I41" s="79"/>
    </row>
    <row r="42" spans="1:9">
      <c r="A42" s="179">
        <v>31</v>
      </c>
      <c r="B42" s="180"/>
      <c r="C42" s="181"/>
      <c r="D42" s="145" t="s">
        <v>11</v>
      </c>
      <c r="E42" s="118">
        <v>4163.96</v>
      </c>
      <c r="F42" s="84"/>
      <c r="G42" s="84"/>
      <c r="H42" s="79"/>
      <c r="I42" s="79"/>
    </row>
    <row r="43" spans="1:9">
      <c r="A43" s="179">
        <v>32</v>
      </c>
      <c r="B43" s="180"/>
      <c r="C43" s="181"/>
      <c r="D43" s="145" t="s">
        <v>21</v>
      </c>
      <c r="E43" s="118">
        <v>252.9</v>
      </c>
      <c r="F43" s="84"/>
      <c r="G43" s="84"/>
      <c r="H43" s="79"/>
      <c r="I43" s="79"/>
    </row>
    <row r="44" spans="1:9">
      <c r="A44" s="174" t="s">
        <v>113</v>
      </c>
      <c r="B44" s="174"/>
      <c r="C44" s="174"/>
      <c r="D44" s="85" t="s">
        <v>112</v>
      </c>
      <c r="E44" s="84">
        <v>3799.83</v>
      </c>
      <c r="F44" s="118">
        <v>0</v>
      </c>
      <c r="G44" s="118"/>
      <c r="H44" s="76"/>
      <c r="I44" s="76"/>
    </row>
    <row r="45" spans="1:9">
      <c r="A45" s="175">
        <v>31</v>
      </c>
      <c r="B45" s="175"/>
      <c r="C45" s="175"/>
      <c r="D45" s="102" t="s">
        <v>11</v>
      </c>
      <c r="E45" s="79">
        <v>3669.78</v>
      </c>
      <c r="F45" s="79">
        <v>0</v>
      </c>
      <c r="G45" s="79"/>
      <c r="H45" s="76"/>
      <c r="I45" s="76"/>
    </row>
    <row r="46" spans="1:9">
      <c r="A46" s="175">
        <v>32</v>
      </c>
      <c r="B46" s="175"/>
      <c r="C46" s="175"/>
      <c r="D46" s="76" t="s">
        <v>21</v>
      </c>
      <c r="E46" s="79">
        <v>130.05000000000001</v>
      </c>
      <c r="F46" s="79">
        <v>0</v>
      </c>
      <c r="G46" s="79"/>
      <c r="H46" s="76"/>
      <c r="I46" s="76"/>
    </row>
    <row r="47" spans="1:9">
      <c r="A47" s="174" t="s">
        <v>114</v>
      </c>
      <c r="B47" s="174"/>
      <c r="C47" s="174"/>
      <c r="D47" s="85" t="s">
        <v>115</v>
      </c>
      <c r="E47" s="84">
        <v>0</v>
      </c>
      <c r="F47" s="84">
        <v>0</v>
      </c>
      <c r="G47" s="84"/>
      <c r="H47" s="79"/>
      <c r="I47" s="79"/>
    </row>
    <row r="48" spans="1:9">
      <c r="A48" s="174" t="s">
        <v>116</v>
      </c>
      <c r="B48" s="175"/>
      <c r="C48" s="175"/>
      <c r="D48" s="101" t="s">
        <v>111</v>
      </c>
      <c r="E48" s="118">
        <v>0</v>
      </c>
      <c r="F48" s="118">
        <v>0</v>
      </c>
      <c r="G48" s="79"/>
      <c r="H48" s="76"/>
      <c r="I48" s="76"/>
    </row>
    <row r="49" spans="1:9">
      <c r="A49" s="175">
        <v>32</v>
      </c>
      <c r="B49" s="175"/>
      <c r="C49" s="175"/>
      <c r="D49" s="76" t="s">
        <v>21</v>
      </c>
      <c r="E49" s="79">
        <v>0</v>
      </c>
      <c r="F49" s="79">
        <v>0</v>
      </c>
      <c r="G49" s="79"/>
      <c r="H49" s="76"/>
      <c r="I49" s="76"/>
    </row>
    <row r="50" spans="1:9">
      <c r="A50" s="174" t="s">
        <v>117</v>
      </c>
      <c r="B50" s="174"/>
      <c r="C50" s="174"/>
      <c r="D50" s="85" t="s">
        <v>118</v>
      </c>
      <c r="E50" s="84">
        <v>105</v>
      </c>
      <c r="F50" s="84">
        <v>150</v>
      </c>
      <c r="G50" s="84">
        <v>150</v>
      </c>
      <c r="H50" s="79">
        <v>150</v>
      </c>
      <c r="I50" s="79">
        <v>150</v>
      </c>
    </row>
    <row r="51" spans="1:9">
      <c r="A51" s="174" t="s">
        <v>116</v>
      </c>
      <c r="B51" s="174"/>
      <c r="C51" s="174"/>
      <c r="D51" s="101" t="s">
        <v>111</v>
      </c>
      <c r="E51" s="118">
        <v>105</v>
      </c>
      <c r="F51" s="118">
        <v>150</v>
      </c>
      <c r="G51" s="79">
        <v>150</v>
      </c>
      <c r="H51" s="76"/>
      <c r="I51" s="76"/>
    </row>
    <row r="52" spans="1:9">
      <c r="A52" s="116">
        <v>32</v>
      </c>
      <c r="B52" s="113"/>
      <c r="C52" s="113"/>
      <c r="D52" s="117" t="s">
        <v>21</v>
      </c>
      <c r="E52" s="118">
        <v>105</v>
      </c>
      <c r="F52" s="119">
        <v>150</v>
      </c>
      <c r="G52" s="105">
        <v>150</v>
      </c>
      <c r="H52" s="104"/>
      <c r="I52" s="104"/>
    </row>
    <row r="53" spans="1:9">
      <c r="A53" s="177" t="s">
        <v>163</v>
      </c>
      <c r="B53" s="177"/>
      <c r="C53" s="177"/>
      <c r="D53" s="101" t="s">
        <v>165</v>
      </c>
      <c r="E53" s="84">
        <v>8916.44</v>
      </c>
      <c r="F53" s="147">
        <v>32490</v>
      </c>
      <c r="G53" s="147">
        <v>41830</v>
      </c>
      <c r="H53" s="105">
        <v>41830</v>
      </c>
      <c r="I53" s="105">
        <v>41830</v>
      </c>
    </row>
    <row r="54" spans="1:9">
      <c r="A54" s="139" t="s">
        <v>166</v>
      </c>
      <c r="B54" s="139"/>
      <c r="C54" s="139"/>
      <c r="D54" s="101"/>
      <c r="E54" s="84">
        <v>860</v>
      </c>
      <c r="F54" s="147">
        <v>1830</v>
      </c>
      <c r="G54" s="105">
        <v>2330</v>
      </c>
      <c r="H54" s="104"/>
      <c r="I54" s="104"/>
    </row>
    <row r="55" spans="1:9">
      <c r="A55" s="116">
        <v>31</v>
      </c>
      <c r="B55" s="139"/>
      <c r="C55" s="139"/>
      <c r="D55" s="117" t="s">
        <v>11</v>
      </c>
      <c r="E55" s="118">
        <v>800</v>
      </c>
      <c r="F55" s="119">
        <v>1830</v>
      </c>
      <c r="G55" s="105">
        <v>2330</v>
      </c>
      <c r="H55" s="104"/>
      <c r="I55" s="104"/>
    </row>
    <row r="56" spans="1:9">
      <c r="A56" s="116">
        <v>32</v>
      </c>
      <c r="B56" s="139"/>
      <c r="C56" s="139"/>
      <c r="D56" s="117" t="s">
        <v>21</v>
      </c>
      <c r="E56" s="118">
        <v>60</v>
      </c>
      <c r="F56" s="119"/>
      <c r="G56" s="105"/>
      <c r="H56" s="104"/>
      <c r="I56" s="104"/>
    </row>
    <row r="57" spans="1:9">
      <c r="A57" s="139" t="s">
        <v>147</v>
      </c>
      <c r="B57" s="139"/>
      <c r="C57" s="139"/>
      <c r="D57" s="137" t="s">
        <v>167</v>
      </c>
      <c r="E57" s="84">
        <v>8056.44</v>
      </c>
      <c r="F57" s="147">
        <v>30660</v>
      </c>
      <c r="G57" s="119">
        <v>39500</v>
      </c>
      <c r="H57" s="104"/>
      <c r="I57" s="104"/>
    </row>
    <row r="58" spans="1:9">
      <c r="A58" s="138">
        <v>31</v>
      </c>
      <c r="B58" s="113"/>
      <c r="C58" s="113"/>
      <c r="D58" s="137" t="s">
        <v>11</v>
      </c>
      <c r="E58" s="118">
        <v>7881.24</v>
      </c>
      <c r="F58" s="119">
        <v>29900</v>
      </c>
      <c r="G58" s="105">
        <v>38400</v>
      </c>
      <c r="H58" s="104"/>
      <c r="I58" s="104"/>
    </row>
    <row r="59" spans="1:9">
      <c r="A59" s="196">
        <v>32</v>
      </c>
      <c r="B59" s="196"/>
      <c r="C59" s="196"/>
      <c r="D59" s="76" t="s">
        <v>21</v>
      </c>
      <c r="E59" s="89">
        <v>175.2</v>
      </c>
      <c r="F59" s="105">
        <v>760</v>
      </c>
      <c r="G59" s="105">
        <v>1100</v>
      </c>
      <c r="H59" s="104"/>
      <c r="I59" s="104"/>
    </row>
    <row r="60" spans="1:9">
      <c r="A60" s="197"/>
      <c r="B60" s="197"/>
      <c r="C60" s="197"/>
    </row>
    <row r="61" spans="1:9">
      <c r="A61" s="197"/>
      <c r="B61" s="197"/>
      <c r="C61" s="197"/>
    </row>
    <row r="63" spans="1:9">
      <c r="D63" s="103"/>
    </row>
    <row r="64" spans="1:9">
      <c r="D64" s="77"/>
    </row>
  </sheetData>
  <mergeCells count="46">
    <mergeCell ref="A59:C59"/>
    <mergeCell ref="A60:C60"/>
    <mergeCell ref="A61:C61"/>
    <mergeCell ref="A11:C11"/>
    <mergeCell ref="A10:C10"/>
    <mergeCell ref="A19:C19"/>
    <mergeCell ref="A14:C14"/>
    <mergeCell ref="A53:C53"/>
    <mergeCell ref="A51:C51"/>
    <mergeCell ref="A21:C21"/>
    <mergeCell ref="A22:C22"/>
    <mergeCell ref="A15:C15"/>
    <mergeCell ref="A16:C16"/>
    <mergeCell ref="A17:C17"/>
    <mergeCell ref="A18:C18"/>
    <mergeCell ref="A20:C20"/>
    <mergeCell ref="A1:I1"/>
    <mergeCell ref="A3:I3"/>
    <mergeCell ref="A5:C5"/>
    <mergeCell ref="A8:C8"/>
    <mergeCell ref="A9:C9"/>
    <mergeCell ref="E2:H2"/>
    <mergeCell ref="A6:C6"/>
    <mergeCell ref="A7:C7"/>
    <mergeCell ref="A37:C37"/>
    <mergeCell ref="A23:C23"/>
    <mergeCell ref="A24:C24"/>
    <mergeCell ref="A26:C26"/>
    <mergeCell ref="A27:C27"/>
    <mergeCell ref="A28:C28"/>
    <mergeCell ref="A34:C34"/>
    <mergeCell ref="A29:C29"/>
    <mergeCell ref="A30:C30"/>
    <mergeCell ref="A32:C32"/>
    <mergeCell ref="A33:C33"/>
    <mergeCell ref="A47:C47"/>
    <mergeCell ref="A48:C48"/>
    <mergeCell ref="A49:C49"/>
    <mergeCell ref="A50:C50"/>
    <mergeCell ref="A40:C40"/>
    <mergeCell ref="A44:C44"/>
    <mergeCell ref="A45:C45"/>
    <mergeCell ref="A46:C46"/>
    <mergeCell ref="A41:C41"/>
    <mergeCell ref="A42:C42"/>
    <mergeCell ref="A43:C43"/>
  </mergeCells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2025-11-06T13:06:42Z</cp:lastPrinted>
  <dcterms:created xsi:type="dcterms:W3CDTF">2022-08-12T12:51:27Z</dcterms:created>
  <dcterms:modified xsi:type="dcterms:W3CDTF">2025-12-01T13:15:14Z</dcterms:modified>
</cp:coreProperties>
</file>